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00" windowWidth="19440" windowHeight="120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Лист1!$A$8:$P$157</definedName>
  </definedNames>
  <calcPr calcId="144525"/>
</workbook>
</file>

<file path=xl/calcChain.xml><?xml version="1.0" encoding="utf-8"?>
<calcChain xmlns="http://schemas.openxmlformats.org/spreadsheetml/2006/main">
  <c r="O85" i="1" l="1"/>
  <c r="M176" i="1" l="1"/>
  <c r="L176" i="1"/>
  <c r="K176" i="1"/>
  <c r="H176" i="1"/>
  <c r="M157" i="1" l="1"/>
  <c r="K156" i="1" l="1"/>
  <c r="K148" i="1"/>
  <c r="K142" i="1"/>
  <c r="K121" i="1"/>
  <c r="K94" i="1"/>
  <c r="K82" i="1" l="1"/>
  <c r="K81" i="1"/>
  <c r="K80" i="1"/>
  <c r="K109" i="1" l="1"/>
  <c r="K47" i="1"/>
  <c r="K155" i="1" l="1"/>
  <c r="K154" i="1"/>
  <c r="K153" i="1"/>
  <c r="K152" i="1"/>
  <c r="K151" i="1"/>
  <c r="K150" i="1"/>
  <c r="K149" i="1"/>
  <c r="K147" i="1"/>
  <c r="K146" i="1"/>
  <c r="K145" i="1"/>
  <c r="K144" i="1"/>
  <c r="K143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6" i="1"/>
  <c r="K125" i="1"/>
  <c r="K124" i="1"/>
  <c r="K123" i="1"/>
  <c r="K122" i="1"/>
  <c r="K120" i="1"/>
  <c r="K119" i="1"/>
  <c r="K118" i="1"/>
  <c r="K117" i="1"/>
  <c r="K116" i="1"/>
  <c r="K115" i="1"/>
  <c r="K114" i="1"/>
  <c r="K113" i="1"/>
  <c r="K112" i="1"/>
  <c r="K111" i="1"/>
  <c r="K110" i="1"/>
  <c r="K108" i="1"/>
  <c r="K107" i="1"/>
  <c r="K106" i="1"/>
  <c r="K105" i="1"/>
  <c r="N104" i="1"/>
  <c r="K104" i="1" s="1"/>
  <c r="K103" i="1"/>
  <c r="K102" i="1"/>
  <c r="K100" i="1"/>
  <c r="K99" i="1"/>
  <c r="K98" i="1"/>
  <c r="K97" i="1"/>
  <c r="K96" i="1"/>
  <c r="K95" i="1"/>
  <c r="K93" i="1"/>
  <c r="K92" i="1"/>
  <c r="K91" i="1"/>
  <c r="K90" i="1"/>
  <c r="K89" i="1"/>
  <c r="K88" i="1"/>
  <c r="K87" i="1"/>
  <c r="K84" i="1"/>
  <c r="K83" i="1"/>
  <c r="K79" i="1"/>
  <c r="K78" i="1"/>
  <c r="K74" i="1"/>
  <c r="K73" i="1"/>
  <c r="N72" i="1"/>
  <c r="K72" i="1" s="1"/>
  <c r="K71" i="1"/>
  <c r="K70" i="1"/>
  <c r="K69" i="1"/>
  <c r="K68" i="1"/>
  <c r="K67" i="1"/>
  <c r="K66" i="1"/>
  <c r="K65" i="1"/>
  <c r="N64" i="1"/>
  <c r="K64" i="1" s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6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157" i="1" l="1"/>
  <c r="L157" i="1"/>
  <c r="N157" i="1"/>
  <c r="O157" i="1"/>
  <c r="P157" i="1"/>
  <c r="H157" i="1"/>
</calcChain>
</file>

<file path=xl/sharedStrings.xml><?xml version="1.0" encoding="utf-8"?>
<sst xmlns="http://schemas.openxmlformats.org/spreadsheetml/2006/main" count="841" uniqueCount="356">
  <si>
    <t xml:space="preserve">№          п/п </t>
  </si>
  <si>
    <t>Наименование юридического лица</t>
  </si>
  <si>
    <t>Наименование объекта</t>
  </si>
  <si>
    <t>Адрес объекта</t>
  </si>
  <si>
    <t xml:space="preserve">Планируемое мероприятие 
(комплексный капремонт, выборочный капремонт) 
</t>
  </si>
  <si>
    <t xml:space="preserve">Количество населения, 
обслуживаемое  медицинской 
организацией 
(структурным подразделением) 
</t>
  </si>
  <si>
    <t>Площадь объектов (кв.м)</t>
  </si>
  <si>
    <t>Мощность объекта</t>
  </si>
  <si>
    <t xml:space="preserve">Наименование ремонтных работ 
(в случае, если выборочный капремонт) 
</t>
  </si>
  <si>
    <t xml:space="preserve">Планируемая стоимость работ, руб. </t>
  </si>
  <si>
    <t>в том числе по годам, руб.</t>
  </si>
  <si>
    <t>ГБУЗ «Городская больница №40 Курортного района»</t>
  </si>
  <si>
    <t>Поликлиническое отделение</t>
  </si>
  <si>
    <t>Санкт-Петербург, г. Сестрорецк, ул. Борисова, д. 9, литера А</t>
  </si>
  <si>
    <t>Комплексный капремонт</t>
  </si>
  <si>
    <t>-</t>
  </si>
  <si>
    <t>Санкт-Петербург, г. Зеленогорск, пр. Красных Командиров, д. 45,  литера А</t>
  </si>
  <si>
    <t>Санкт-Петербург, г. Сестрорецк, ул. Володарского, д. 24, литера А</t>
  </si>
  <si>
    <t>ГБУЗ «Городская поликлиника № 100 Невского района           Санкт-Петербурга»</t>
  </si>
  <si>
    <t>Городская поликлиника № 100 Невского района</t>
  </si>
  <si>
    <t>ГБУЗ «Городская поликлиника № 102»</t>
  </si>
  <si>
    <t xml:space="preserve"> ГБУЗ «Городская поликлиника № 102» офис врача общей практики</t>
  </si>
  <si>
    <t>Санкт-Петербург, пр. Королёва, д. 5</t>
  </si>
  <si>
    <t>ГБУЗ «Городская поликлиника № 106»</t>
  </si>
  <si>
    <t>ГБУЗ «Городская поликлиника № 106»
Городская поликлиника № 106</t>
  </si>
  <si>
    <t>ГБУЗ «Городская поликлиника № 106»
Детское поликлиническое отделение № 53</t>
  </si>
  <si>
    <t>ГБУЗ «Городская поликлиника № 106»
Детское поликлиническое отделение № 74</t>
  </si>
  <si>
    <t>ГБУЗ «Городская поликлиника № 107»</t>
  </si>
  <si>
    <t>ГБУЗ «Городская поликлиника № 107»
Поликлиническое отделение № 107</t>
  </si>
  <si>
    <t>ГБУЗ «Городская поликлиника № 107»
Центр здоровья</t>
  </si>
  <si>
    <t>ГБУЗ «Городская поликлиника № 107» Поликлиническое отделение № 11</t>
  </si>
  <si>
    <t>Санкт-Петербург,  Ржевская ул., д. 18, литера А</t>
  </si>
  <si>
    <t>ГБУЗ «Городская поликлиника № 109»</t>
  </si>
  <si>
    <t>Детское поликлиническое отделение № 64</t>
  </si>
  <si>
    <t>ГБУЗ «Городская поликлиника № 111»</t>
  </si>
  <si>
    <t>Детское поликлиническое отделение № 77</t>
  </si>
  <si>
    <t>Санкт-Петербург, Ольховая ул., д. 2, литера А</t>
  </si>
  <si>
    <t>Санкт-Петербург, Ольховая ул., д. 6, литера А</t>
  </si>
  <si>
    <t>ГБУЗ «Городская поликлиника № 112»</t>
  </si>
  <si>
    <t>ГБУЗ «Городская поликлиника № 114»</t>
  </si>
  <si>
    <t>ГБУЗ «Городская поликлиника № 114» детское поликлиническое отделение № 16</t>
  </si>
  <si>
    <t>ГБУЗ «Городская поликлиника № 114» поликлиника № 114</t>
  </si>
  <si>
    <t>ГБУЗ «Городская поликлиника № 114» поликлиническое отделение для взрослых № 115</t>
  </si>
  <si>
    <t>ГБУЗ «Городская поликлиника № 114» поликлиническое отделение для взрослых № 121</t>
  </si>
  <si>
    <t>поликлиника</t>
  </si>
  <si>
    <t>г.Санкт-Петербург, ул. Генерала Хрулёва, д. 7а, литера А</t>
  </si>
  <si>
    <t>поликлиника детская</t>
  </si>
  <si>
    <t>ГБУЗ «Городская поликлиника № 117»</t>
  </si>
  <si>
    <t xml:space="preserve">ГБУЗ «Городская поликлиника № 117» поликлиническое отделение </t>
  </si>
  <si>
    <t>ГБУЗ «Городская поликлиника № 118»</t>
  </si>
  <si>
    <t>ГБУЗ «Городская поликлиника № 118«</t>
  </si>
  <si>
    <t>Санкт-Петербург, ул. Академика Байкова, д. 27</t>
  </si>
  <si>
    <t>ГБУЗ «Городская поликлиника № 122»</t>
  </si>
  <si>
    <t>Детское поликлиническое отделение № 67</t>
  </si>
  <si>
    <t>Санкт-Петербург, г. Петергоф, ул. Аврова, д. 19, литераА</t>
  </si>
  <si>
    <t>ГБУЗ «Городская поликлиника № 17»</t>
  </si>
  <si>
    <t>Отделение врача общей практики</t>
  </si>
  <si>
    <t>Поликлиническое отделение № 10</t>
  </si>
  <si>
    <t>Санкт-Петербург, пр. Шаумяна, д. 51, литера А</t>
  </si>
  <si>
    <t>Поликлиническое отделение № 17</t>
  </si>
  <si>
    <t>Санкт-Петербург, пр. Металлистов, д. 56, литера А</t>
  </si>
  <si>
    <t>Поликлиническое отделение № 18</t>
  </si>
  <si>
    <t>Санкт-Петербург, Бестужевская ул., д. 79, литера А</t>
  </si>
  <si>
    <t>ГБУЗ «Городская поликлиника № 19»</t>
  </si>
  <si>
    <t>ГБУЗ «Городская поликлиника № 19»
Отделение общей врачебной практики (семейной медицины)</t>
  </si>
  <si>
    <t>Санкт-Петербург, Стрельбищенская ул., д. 18, литера А</t>
  </si>
  <si>
    <t>ГБУЗ «Городская поликлиника № 19» основное здание</t>
  </si>
  <si>
    <t>Санкт-Петербург, Пражская ул., д. 11, литера А</t>
  </si>
  <si>
    <t>ГБУЗ «Городская поликлиника № 19» поликлиническое отделение</t>
  </si>
  <si>
    <t>Санкт-Петербург, Воронежская ул., д. 104, литера А</t>
  </si>
  <si>
    <t>ГБУЗ «Городская поликлиника № 21»</t>
  </si>
  <si>
    <t>Санкт-Петербург, ул. Костюшко, д. 6, литера А</t>
  </si>
  <si>
    <t>ГБУЗ «Городская поликлиника № 22»</t>
  </si>
  <si>
    <t>ГБУЗ «Городская поликлиника № 23»</t>
  </si>
  <si>
    <t>Поликлиническое отделение № 20</t>
  </si>
  <si>
    <t>Санкт-Петербург, Кронштадтская ул., д. 13</t>
  </si>
  <si>
    <t xml:space="preserve"> Санкт-Петербург, ул. Косинова, д. 17</t>
  </si>
  <si>
    <t>ГБУЗ «Городская поликлиника № 24»</t>
  </si>
  <si>
    <t>ГБУЗ «Городская поликлиника № 24»
Взрослое поликлиническое отделение</t>
  </si>
  <si>
    <t>ГБУЗ «Городская поликлиника № 24«
консультативно-диагностическое отделение</t>
  </si>
  <si>
    <t>ГБУЗ «Городская поликлиника № 25 Невского района»</t>
  </si>
  <si>
    <t>ГБУЗ «Городская поликлиника № 25 Невского района«</t>
  </si>
  <si>
    <t>ГБУЗ «Городская поликлиника № 27»</t>
  </si>
  <si>
    <t>Взрослое поликлиническое отделение</t>
  </si>
  <si>
    <t>Детское поликлиническое отделение</t>
  </si>
  <si>
    <t>Санкт-Петербург, ул. Глинки, д. 8, литера А</t>
  </si>
  <si>
    <t>ГБУЗ «Городская поликлиника № 28»</t>
  </si>
  <si>
    <t>ГБУЗ «Городская поликлиника № 3»</t>
  </si>
  <si>
    <t>Детское поликлиническое отделение № 24 ГБУЗ «Городская поликлиника № 3»</t>
  </si>
  <si>
    <t>ГБУЗ «Городская поликлиника № 3» поликлиническое отделение № 2</t>
  </si>
  <si>
    <t>Санкт-Петербург, Железноводская ул., д. 64, литера А</t>
  </si>
  <si>
    <t>ГБУЗ «Городская поликлиника № 30»</t>
  </si>
  <si>
    <t>ГБУЗ «Городская поликлиника № 32»</t>
  </si>
  <si>
    <t>ГБУЗ «Городская поликлиника № 34»</t>
  </si>
  <si>
    <t>Санкт-Петербург,  Зверинская ул., д. 15</t>
  </si>
  <si>
    <t>ГБУЗ «Городская поликлиника № 4»</t>
  </si>
  <si>
    <t>Детское поликлиническое отделение № 1 ГБУЗ «Городская поликлиника № 4»</t>
  </si>
  <si>
    <t>Поликлиническое отделение № 4 ГБУЗ «Городская поликлиника № 4»</t>
  </si>
  <si>
    <t>Поликлиническое отделение № 53 ГБУЗ «Городская поликлиника № 4»</t>
  </si>
  <si>
    <t xml:space="preserve">ГБУЗ «Городская поликлиника №4» поликлиническое отделение </t>
  </si>
  <si>
    <t>Санкт-Петербург,  Наличная ул., д. 19, литера Б</t>
  </si>
  <si>
    <t>ГБУЗ «Городская поликлиника № 43»</t>
  </si>
  <si>
    <t>Детское поликлиническое отделение № 38</t>
  </si>
  <si>
    <t>Поликлиническое отделение № 101</t>
  </si>
  <si>
    <t>Детское поликлиническое отделение № 36</t>
  </si>
  <si>
    <t>ГБУЗ «Городская поликлиника № 44»</t>
  </si>
  <si>
    <t>Городская поликлиника № 44  детское поликлиническое  отделение № 41</t>
  </si>
  <si>
    <t>Санкт-Петербург,  Будапештская ул., д. 20, литера А</t>
  </si>
  <si>
    <t>ГБУЗ «Городская поликлиника № 46»</t>
  </si>
  <si>
    <t>ГБУЗ «Городская поликлиника № 48»</t>
  </si>
  <si>
    <t>Санкт-Петербург, Благодатная ул., д. 18, литера А</t>
  </si>
  <si>
    <t>Санкт-Петербург, Бассейная ул., д. 19, литера А</t>
  </si>
  <si>
    <t>ГБУЗ «Городская поликлиника № 48» офис врачей общей практики</t>
  </si>
  <si>
    <t>ГБУЗ «Городская поликлиника № 49»</t>
  </si>
  <si>
    <t>Поликлиническое отделение № 33</t>
  </si>
  <si>
    <t>Санкт-Петербург, ул. Оскаленко, д. 18, литера А</t>
  </si>
  <si>
    <t>Поликлиническое отделение № 63</t>
  </si>
  <si>
    <t>Санкт-Петербург, пр. Морской, д. 3</t>
  </si>
  <si>
    <t>ГБУЗ «Городская Поликлиника № 49»</t>
  </si>
  <si>
    <t>Санкт-Петербург, Ланская ул., д. 12, литера А</t>
  </si>
  <si>
    <t>Поликлиника</t>
  </si>
  <si>
    <t>Поликлиника детская</t>
  </si>
  <si>
    <t>Санкт-Петербург, Школьная ул., д. 16, литера А</t>
  </si>
  <si>
    <t>Центр (отделение) общей врачебной практики (семейной медицины)</t>
  </si>
  <si>
    <t>ГБУЗ «Городская поликлиника № 51»</t>
  </si>
  <si>
    <t>Санкт-Петербург, пр. Космонавтов, д. 33-35</t>
  </si>
  <si>
    <t>ГБУЗ «Городская поликлиника № 51» детское поликлиническое отделение № 39</t>
  </si>
  <si>
    <t>Санкт-Петербург, пр. Космонавтов, д. 54, литера А</t>
  </si>
  <si>
    <t>ГБУЗ «Городская поликлиника № 54»</t>
  </si>
  <si>
    <t>Центр общей врачебной практики</t>
  </si>
  <si>
    <t>ГБУЗ «Городская поликлиника № 56»</t>
  </si>
  <si>
    <t>Городская поликлиника № 56</t>
  </si>
  <si>
    <t>Санкт-Петербург,  Пражская ул., д. 40, литера А</t>
  </si>
  <si>
    <t>Детское поликлиническое отделение № 48</t>
  </si>
  <si>
    <t>Санкт-Петербург,  Пражская ул., д. 38, литера А</t>
  </si>
  <si>
    <t>ГБУЗ «Городская поликлиника № 6»</t>
  </si>
  <si>
    <t>ГБУЗ «Городская поликлиника № 60 Пушкинского района»</t>
  </si>
  <si>
    <t>ГБУЗ «Городская поликлиника № 60» поликлиническое отделение № 66</t>
  </si>
  <si>
    <t>Санкт-Петербург, г. Пушкин, Московская ул., д. 15, литера А</t>
  </si>
  <si>
    <t>ГБУЗ «Городская поликлиника № 60 Пушкинского района«</t>
  </si>
  <si>
    <t>ГБУЗ «Городская поликлиника № 60» поликлиническое отделение № 67</t>
  </si>
  <si>
    <t>Санкт-Петербург, г. Павловск,  Госпитальная ул., д. 1, литера А</t>
  </si>
  <si>
    <t>СПб ГБУЗ «Городская поликлиника № 60» поликлиническое отделение № 89</t>
  </si>
  <si>
    <t>Санкт-Петербург, г. Пушкин,  Школьная ул., д. 35, литера А</t>
  </si>
  <si>
    <t>ГБУЗ «Городская поликлиника № 63»</t>
  </si>
  <si>
    <t>Санкт-Петербург, ул. Симонова, д. 3,  литера А</t>
  </si>
  <si>
    <t>ГБУЗ «Городская поликлиника № 71»</t>
  </si>
  <si>
    <t>Городская поликлиника № 71</t>
  </si>
  <si>
    <t>Санкт-Петербург, г. Колпино, Павловская ул., д. 10, литера А</t>
  </si>
  <si>
    <t>ГБУЗ «Городская поликлиника № 72»</t>
  </si>
  <si>
    <t>ГБУЗ «Городская поликлиника № 72»
взрослое поликлиническое отделение</t>
  </si>
  <si>
    <t>ГБУЗ «Городская поликлиника № 72»
детское поликлиническое отделение</t>
  </si>
  <si>
    <t>ГБУЗ «Городская поликлиника № 72»
здание общего назначения 1</t>
  </si>
  <si>
    <t>ГБУЗ «Городская поликлиника № 74»</t>
  </si>
  <si>
    <t>ГБУЗ «Городская поликлиника № 74» детская поликлиника № 55</t>
  </si>
  <si>
    <t>Санкт-Петербург, г. Кронштадт, ул. Зосимова, д. 13, литера А</t>
  </si>
  <si>
    <t>Санкт-Петербург, г. Кронштадт,  Комсомола ул., д. 2, литера А</t>
  </si>
  <si>
    <t>ГБУЗ «Городская поликлиника № 75«</t>
  </si>
  <si>
    <t>ГБУЗ «Городская поликлиника № 75» бактериологическая лаборатория</t>
  </si>
  <si>
    <t>Санкт-Петербург, ул. Фрунзе, д. 22, литера А</t>
  </si>
  <si>
    <t>ГБУЗ «Городская поликлиника № 77 Невского района»</t>
  </si>
  <si>
    <t>ГБУЗ «Городская поликлиника № 77 Невского района» поликлиническое отделение № 7</t>
  </si>
  <si>
    <t>ГБУЗ «Городская поликлиника № 78»</t>
  </si>
  <si>
    <t xml:space="preserve"> ГБУЗ «Городская поликлиника № 78»</t>
  </si>
  <si>
    <t>ГБУЗ «Городская поликлиника № 8»</t>
  </si>
  <si>
    <t>Детское поликлиническое отделение № 33 ГБУЗ «Городская поликлиника № 8»</t>
  </si>
  <si>
    <t>Детское поликлиническое отделение № 58 ГБУЗ «Городская поликлиника № 8»</t>
  </si>
  <si>
    <t>ГБУЗ «Городская поликлиника № 87»</t>
  </si>
  <si>
    <t>ГБУЗ «Городская поликлиника № 88»</t>
  </si>
  <si>
    <t>Детское поликлиническое отделение № 25</t>
  </si>
  <si>
    <t>Санкт-Петербург, ул. Танкиста Хрустицкого, д. 3, литера А</t>
  </si>
  <si>
    <t>Поликлиническое отделение № 45</t>
  </si>
  <si>
    <t>Санкт-Петербург, ул. Танкиста Хрустицкого, д. 5, литера А</t>
  </si>
  <si>
    <t xml:space="preserve">Поликлиническое отделение </t>
  </si>
  <si>
    <t>ГБУЗ «Городская поликлиника № 91»</t>
  </si>
  <si>
    <t>Взрослое поликлиническое отделение № 50</t>
  </si>
  <si>
    <t>Взрослое поликлиническое отделение № 91</t>
  </si>
  <si>
    <t>Детское поликлиническое отделение № 27</t>
  </si>
  <si>
    <t>Детское поликлиническое отделение № 60</t>
  </si>
  <si>
    <t>ГБУЗ «Городская поликлиника № 93»</t>
  </si>
  <si>
    <t>Детское поликлиническое отделение № 28</t>
  </si>
  <si>
    <t>СПБ ГБУЗ «Городская поликлиника № 93»</t>
  </si>
  <si>
    <t>ГБУЗ «Городская поликлиника № 94 Невского района»</t>
  </si>
  <si>
    <t>ГБУЗ «Городская поликлиника № 95»</t>
  </si>
  <si>
    <t xml:space="preserve">ГБУЗ «Городская поликлиника № 95»
</t>
  </si>
  <si>
    <t>ГБУЗ «Городская поликлиника № 97»</t>
  </si>
  <si>
    <t>ГБУЗ «Городская поликлиника № 98»</t>
  </si>
  <si>
    <t>ГБУЗ «Поликлиника № 98»</t>
  </si>
  <si>
    <t>ГБУЗ «Детская городская поликлиника № 11»</t>
  </si>
  <si>
    <t>Санкт-Петербург, пр. Пархоменко, д. 30</t>
  </si>
  <si>
    <t>ГБУЗ «Детская городская поликлиника № 17»</t>
  </si>
  <si>
    <t>ГБУЗ «Детская городская поликлиника № 19»</t>
  </si>
  <si>
    <t>Санкт-Петербург, ул. Куйбышева, д. 25, литера Б</t>
  </si>
  <si>
    <t>Санкт-Петербург, ул. Куйбышева, д. 25, литера А</t>
  </si>
  <si>
    <t>ГБУЗ «Детская городская поликлиника № 35»</t>
  </si>
  <si>
    <t>ГБУЗ «Детская городская поликлиника № 35»
детское поликлиническое отделение № 47</t>
  </si>
  <si>
    <t>Санкт-Петербург, ул. Костюшко, д. 4, литера А</t>
  </si>
  <si>
    <t>ГБУЗ «Детская городская поликлиника № 45 Невского района»</t>
  </si>
  <si>
    <t>ГБУЗ «Детская городская поликлиника № 49» Пушкинского района</t>
  </si>
  <si>
    <t>Педиатрическое отделение № 2</t>
  </si>
  <si>
    <t>Санкт-Петербург, г. Пушкин, ул. Вячеслава Шишкова, д. 32/15</t>
  </si>
  <si>
    <t>Педиатрическое отделение № 3, 4</t>
  </si>
  <si>
    <t>Педиатрическое отделение № 4</t>
  </si>
  <si>
    <t>Педиатрическое отделение № 4 офис врача педиатра</t>
  </si>
  <si>
    <t>Поликлиническое отделение № 4 кабинеты врача педиатра</t>
  </si>
  <si>
    <t>Поликлиническое отделение № 5</t>
  </si>
  <si>
    <t>Санкт-Петербург, г. Пушкин, Софийский бульв., д. 28, литера А</t>
  </si>
  <si>
    <t>ГБУЗ «Детская городская поликлиника № 49» Пушкинского района
педиатрическое отделение № 6 (Павловск)</t>
  </si>
  <si>
    <t>Санкт-Петербург, г. Павловск, ул. Мичурина, д. 3, литера А</t>
  </si>
  <si>
    <t>ГБУЗ «Детская городская поликлиника № 51»</t>
  </si>
  <si>
    <t>Санкт-Петербург, г. Колпино, ул. Металлургов, д. 11, литера А</t>
  </si>
  <si>
    <t>ГБУЗ «Детская городская поликлиника № 62»</t>
  </si>
  <si>
    <t>Санкт-Петербург, пр. Искровский, д. 8, литера А</t>
  </si>
  <si>
    <t>ГБУЗ «Детская городская поликлиника № 68»</t>
  </si>
  <si>
    <t>Капитальный ремонт</t>
  </si>
  <si>
    <t>ГБУЗ «Детская городская поликлиника № 7»</t>
  </si>
  <si>
    <t>Санкт-Петербург, ул. Кустодиева, д. 8, литера А</t>
  </si>
  <si>
    <t>ГБУЗ «Детская городская поликлиника № 73»</t>
  </si>
  <si>
    <t>ГБУЗ «Детская городская поликлиника № 73» детское поликлиническое отделение № 73</t>
  </si>
  <si>
    <t>Санкт-Петербург, Караваевская ул., д. 30, литера А</t>
  </si>
  <si>
    <t>ГБУЗ «Детская поликлиника № 73» детское поликлиническое отделение № 13</t>
  </si>
  <si>
    <t>Санкт-Петербург, ул. Пинегина, д. 10, литера А</t>
  </si>
  <si>
    <t>ГБУЗ «Детская поликлиника № 73» детское поликлиническое отделение № 6</t>
  </si>
  <si>
    <t>Санкт-Петербург, Леснозаводская ул., д. 6, литера А</t>
  </si>
  <si>
    <t>ГБУЗ «Детская поликлиника № 30»</t>
  </si>
  <si>
    <t>ГБУЗ «Городская поликлиника № 104»</t>
  </si>
  <si>
    <t>г.Санкт-Петербург, пр. Удельный, д. 22</t>
  </si>
  <si>
    <t>Итого</t>
  </si>
  <si>
    <t>Принятые сокращения:</t>
  </si>
  <si>
    <t>ГБУЗ  - Санкт-Петербургское государственное бюджетное учреждение здравоохранения</t>
  </si>
  <si>
    <t>Выборочный капремонт - выборочный капитальный ремонт</t>
  </si>
  <si>
    <t>Комплексный капремонт - комплексный капитальный ремонт</t>
  </si>
  <si>
    <t>Санкт-Петербург, Искровский пр., д. 10, литера А</t>
  </si>
  <si>
    <t>Санкт-Петербург, аллея Поликарпова, д. 6, корп. 2</t>
  </si>
  <si>
    <t>Санкт-Петербург,
 ул. Рихарда Зорге, д. 1, литера А</t>
  </si>
  <si>
    <t>Санкт-Петербург, 
ул. Рихарда Зорге, д. 13, литера А</t>
  </si>
  <si>
    <t>Санкт-Петербург,
 ул. Маршала Захарова, д. 31, литера А</t>
  </si>
  <si>
    <t>Санкт-Петербург,
ул.  Коммуны, д. 36, литера А</t>
  </si>
  <si>
    <t>Санкт-Петербург, 
ул. Коммуны  д. 34, литера А</t>
  </si>
  <si>
    <t>г.Санкт-Петербург, пр. Энтузиастов, д. 16, корп. 2, литера А</t>
  </si>
  <si>
    <t>Санкт-Петербург, ул. Олеко Дундича, д. 26, корп. 1, литера А</t>
  </si>
  <si>
    <t>Санкт-Петербург, Школьная ул., д. 114, корп. 1</t>
  </si>
  <si>
    <t xml:space="preserve"> Санкт-Петербург, ул. Шаврова, д. 19, корп. 1</t>
  </si>
  <si>
    <t>Санкт-Петербург, Камышовая ул., д. 50, корп. 1, литера А</t>
  </si>
  <si>
    <t>г.Санкт-Петербург, Камышовая ул., 48, корп. 2,  литера А</t>
  </si>
  <si>
    <t>г.Санкт-Петербург, ул.Шаврова, 21, корп.2, литера А</t>
  </si>
  <si>
    <t>Санкт-Петербург, ул. Симонова, д. 5, корп.1,  литера А</t>
  </si>
  <si>
    <t>г.Санкт-Петербург, пос. Левашово, Мира ул., д. 26, корп. 2, литера А</t>
  </si>
  <si>
    <t>Санкт-Петербург, территория Осиновая Роща, Приозерское шоссе, д. 12, литера АЛ</t>
  </si>
  <si>
    <t>Санкт-Петербург,
 ул. Стахановцев, д. 12, литера А</t>
  </si>
  <si>
    <t>Санкт-Петербург, г. Колпино, Финляндская ул., д. 13, корп. 4, литера БТ</t>
  </si>
  <si>
    <t>Санкт-Петербург, наб. Обводного кан. д. 140, литера А</t>
  </si>
  <si>
    <t>Санкт-Петербург, наб. Обводного кан. д. 123, литера А</t>
  </si>
  <si>
    <t>Санкт-Петербург, наб. р. Фонтанки, д. 154, корп. 2, литера Е</t>
  </si>
  <si>
    <t>Санкт-Петербург, пр. Солидарности, д. 1, корп. 1, литера А</t>
  </si>
  <si>
    <t>Санкт-Петербург, Вознесенский пр., д. 27, литера А</t>
  </si>
  <si>
    <t>Санкт-Петербург, Подъездной пер., д. 2,  литера А</t>
  </si>
  <si>
    <t>Санкт-Петербург, 3-я линия В.О., д. 50, литера А</t>
  </si>
  <si>
    <t>Санкт-Петербург, 8-я линия В.О., д. 51, литера А</t>
  </si>
  <si>
    <t>Санкт-Петербург, 7-я линия В.О., д. 64, литера А</t>
  </si>
  <si>
    <t>Санкт-Петербург,
 М. Зеленина ул., д. 6</t>
  </si>
  <si>
    <t>Санкт-Петербург, Малый пр., П.С., д. 15, литера А</t>
  </si>
  <si>
    <t>Санкт-Петербург, Вяземский пер., д. 3, литера А</t>
  </si>
  <si>
    <t>Санкт-Петербург, Кораблестроителей ул.,          д. 21, корп. 2</t>
  </si>
  <si>
    <t>Санкт-Петербург, Большой пр., В.О., д. 59, литера А</t>
  </si>
  <si>
    <t>Санкт-Петербург,  Наличная ул., д. 37, литера А</t>
  </si>
  <si>
    <t>Санкт-Петербург, ул. Маршала Казакова, д. 14,               корп. 4, литера А</t>
  </si>
  <si>
    <t>Санкт-Петербург, ул. Маршала Казакова, д. 14,               корп. 2, литера А</t>
  </si>
  <si>
    <t>Санкт-Петербург, Будапештская ул., д. 25, литера А</t>
  </si>
  <si>
    <t>Санкт-Петербург, ул. Седова, д. 95, корп. 2, литера А</t>
  </si>
  <si>
    <t>Санкт-Петербург,  Московский пр., д. 72</t>
  </si>
  <si>
    <t>г.Санкт-Петербург, Ланская ул., 8, литера А</t>
  </si>
  <si>
    <t>Санкт-Петербург, Лахтинский пр., д. 98, литера Б</t>
  </si>
  <si>
    <t>Санкт-Петербург, Сердобольская ул., д. 7, корп. 2, литера А</t>
  </si>
  <si>
    <t>Санкт-Петербург, Пискарёвский пр., д. 12</t>
  </si>
  <si>
    <t>Санкт-Петербург, пр. Елизарова, д. 32, корп. 2, литера Ф</t>
  </si>
  <si>
    <t>Санкт-Петербург, пос. Металлострой, Пионерская ул., д. 1, литера Д</t>
  </si>
  <si>
    <t>Санкт-Петербург, пос. Металлострой, Школьная ул., д. 18/8, литера А</t>
  </si>
  <si>
    <t>Санкт-Петербург, пос. Металлострой, Пионерская ул., д. 1, литера А</t>
  </si>
  <si>
    <t>Санкт-Петербург, пр. Обуховской Обороны, д. 261, корп. 2, литера А</t>
  </si>
  <si>
    <t>Санкт-Петербург,  Будапештская ул., д. 63, корп. 2, литера А</t>
  </si>
  <si>
    <t>Санкт-Петербург, Дальневосточный пр., д. 70, литера А</t>
  </si>
  <si>
    <t>Санкт-Петербург,  Искровский пр., д. 33, литера Ю</t>
  </si>
  <si>
    <t>Санкт-Петербург, ул.Новоселов, д. 45, литера А</t>
  </si>
  <si>
    <t>Санкт-Петербург, ул. Лёни Голикова, д. 29, корп. 3, литера А</t>
  </si>
  <si>
    <t xml:space="preserve"> Санкт-Петербург, территория Сергиево, ул. Воровского (Сергиево), д. 2/14, литера А</t>
  </si>
  <si>
    <t>Санкт-Петербург,  2-я Комсомольская ул., д. 40, корп. 2, литера А</t>
  </si>
  <si>
    <t>Санкт-Петербург,  ул. Отважных, д. 8, литера А</t>
  </si>
  <si>
    <t>Санкт-Петербург, ул. Тамбасова, д. 23, корп. 1, литера А</t>
  </si>
  <si>
    <t>Санкт-Петербург, пр. Ветеранов, д. 143, корп. 2, литераА</t>
  </si>
  <si>
    <t>Санкт-Петербург, г. Красное Село,  ул. Освобождения, д. 13</t>
  </si>
  <si>
    <t>Санкт-Петербург, г. Красное Село,  ул. Освобождения, д. 15, литера А</t>
  </si>
  <si>
    <t>Санкт-Петербург,  Товарищеский пр., д. 24, литера А</t>
  </si>
  <si>
    <t>Санкт-Петербург, г. Колпино,  ул. Машиностроителей, д. 10, литера А</t>
  </si>
  <si>
    <t>Санкт-Петербург,  Серебристый бульв., д. 14, корп. 1, литера А</t>
  </si>
  <si>
    <t>Санкт-Петербург, ул. Есенина, д. 38, корп. 2, литера А</t>
  </si>
  <si>
    <t>Санкт-Петербург, Товарищеский пр., д. 10, к. 3, литера А</t>
  </si>
  <si>
    <t>Санкт-Петербург, территория Славянка, Ростовская ул., д. 13-15, литера А</t>
  </si>
  <si>
    <t>Санкт-Петербург, территория Славянка, Ростовская ул., д. 14-16, литера А</t>
  </si>
  <si>
    <t>Санкт-Петербург, пос. Шушары, Пушкинская ул., д. 40, литера Б</t>
  </si>
  <si>
    <t>Санкт-Петербург, пр. Королёва, д. 3, корп. 2, литера А</t>
  </si>
  <si>
    <t>Санкт-Петербург, Серебристый бульв., д. 14, корп. 2, литера А</t>
  </si>
  <si>
    <t>г.Санкт-Петербург, ул. Курчатова, д. 6, корп. 3</t>
  </si>
  <si>
    <t>Поликлиническое подразделение</t>
  </si>
  <si>
    <t>Строительство (реконструкция, капитальный ремонт) зданий медицинских организаций, подведомственных исполнительным органам государственной власти Санкт-Петербурга, и(или) медицинских организаций, расположенных на территории Санкт-Петербурга, оказывающих первичную медико-санитарную помощь взрослым и детям, их обособленных структурных подразделений</t>
  </si>
  <si>
    <t xml:space="preserve">Приложение № 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
Правительства Санкт-Петербурга 
от _______________№_________         </t>
  </si>
  <si>
    <t>2021 г.</t>
  </si>
  <si>
    <t>2022 г.</t>
  </si>
  <si>
    <t>2023 г.</t>
  </si>
  <si>
    <t>2024 г.</t>
  </si>
  <si>
    <t>2025 г.</t>
  </si>
  <si>
    <t xml:space="preserve">Износ, 
%
</t>
  </si>
  <si>
    <t>Санкт-Петербург, Школьная ул., д. 116, корп. 1</t>
  </si>
  <si>
    <t>Санкт-Петербург,
ул. Кораблестроителей, д. 31, корп. 3, литера А</t>
  </si>
  <si>
    <t>Санкт-Петербург,  Ленинский пр., д. 133, корп. 2, литера А</t>
  </si>
  <si>
    <t>Санкт-Петербург, Шлиссельбургский пр., д. 25, корп. 1, литера А</t>
  </si>
  <si>
    <t>г.Санкт-Петербург, ул. Дыбенко, д. 21, корп. 2, литера Щ</t>
  </si>
  <si>
    <t>Санкт-Петербург, территория Детскосельский, Колпинское шоссе, д. 59,  литера А</t>
  </si>
  <si>
    <t>Санкт-Петербург, территория Славянка,  Ростовская ул., д. 19/3</t>
  </si>
  <si>
    <t>Санкт-Петербург, пр. Шаумяна, д. 29, литера А</t>
  </si>
  <si>
    <t>Санкт-Петербург, пр. Металлистов, д. 72, корп. 2, литера А</t>
  </si>
  <si>
    <t>ГБУЗ «Городская поликлиника № 24»
детское поликлиническое отделение</t>
  </si>
  <si>
    <t>Таблица № 7</t>
  </si>
  <si>
    <t>ГБУЗ «Городская поликлиника № 107» Поликлиническое отделение №103</t>
  </si>
  <si>
    <t>ГБУЗ «Городская поликлиника № 3» поликлиническое отделение № 3</t>
  </si>
  <si>
    <t>ГБУЗ «Городская поликлиника № 3» районное травматологическое отделение</t>
  </si>
  <si>
    <t>ГБУЗ «Городская поликлиника № 3» детское поликлиническое отделение № 5</t>
  </si>
  <si>
    <t>Санкт-Петербург, ул. Кустодиева, д. 6, корп.1, лит.А</t>
  </si>
  <si>
    <t>Санкт-Петербург, пр. Пархоменко, д. 30, лит.А</t>
  </si>
  <si>
    <t>ГБУЗ «Детская городская поликлиника № 68» Детское поликлиническое отделение № 34</t>
  </si>
  <si>
    <t>ГБУЗ «Детская городская поликлиника № 68» Детское поликлиническое отделение № 9</t>
  </si>
  <si>
    <t xml:space="preserve">Санкт-Петербург, ул. Кустодиева, д. 6, корп.1 </t>
  </si>
  <si>
    <t>Отделение скорой медицинской помощи</t>
  </si>
  <si>
    <t>Санкт-Петербург, ул. Новолитовская, д. 5, литера А</t>
  </si>
  <si>
    <t>Санкт-Петербург, ул. Кустодиева, д. 8</t>
  </si>
  <si>
    <t>г.Санкт-Петербург, ул. Курчатова, д. 6, корп. 3, лит.А</t>
  </si>
  <si>
    <t>Санкт-Петербург, ул. Академика Байкова, д. 27, лит. А.</t>
  </si>
  <si>
    <r>
      <t>Санкт-Петербург, ул. Академика Байкова, д. 25,</t>
    </r>
    <r>
      <rPr>
        <b/>
        <sz val="12"/>
        <color theme="1"/>
        <rFont val="Times New Roman"/>
        <family val="1"/>
        <charset val="204"/>
      </rPr>
      <t xml:space="preserve"> корп.1</t>
    </r>
    <r>
      <rPr>
        <sz val="12"/>
        <color theme="1"/>
        <rFont val="Times New Roman"/>
        <family val="1"/>
        <charset val="204"/>
      </rPr>
      <t>, литера А</t>
    </r>
  </si>
  <si>
    <t>ГБУЗ «Городская поликлиника № 52»</t>
  </si>
  <si>
    <t>г.Санкт-Петербург, ул. Асафьева,д.1</t>
  </si>
  <si>
    <t>Выборочный капремонт</t>
  </si>
  <si>
    <t>Таблица № 7а</t>
  </si>
  <si>
    <t>№ п/п</t>
  </si>
  <si>
    <t>Наименование юридического лица (полностью)</t>
  </si>
  <si>
    <t>Наименование объекта (поликлиника, стационар (дневной/круглосуточный), поликлиническое подразделение, ЦРБ, РБ, ВА, УБ, ОВОП, ФАП, ФП, прочее (переход между стационаром</t>
  </si>
  <si>
    <t>Износ (%)**</t>
  </si>
  <si>
    <t>Планируемое мероприятие (комплексный ремонт, выборочный ремонт)</t>
  </si>
  <si>
    <t>Количество населения, обслуживаемое</t>
  </si>
  <si>
    <t>Площадь объектов (кв.м.)</t>
  </si>
  <si>
    <t>Наименование ремонтных работ (в случае, если выборочный капремонт)</t>
  </si>
  <si>
    <t>Планируемая стоимость работ</t>
  </si>
  <si>
    <t>Федеральный   бюджет (софинансирование из резервного фонда Правительства Российской Федерации)</t>
  </si>
  <si>
    <t>Бюджет субъекта Российской Федерации</t>
  </si>
  <si>
    <t>ГБУЗ «Городская поликлиника № 75»</t>
  </si>
  <si>
    <t>ГБУЗ «Городская больница № 20»</t>
  </si>
  <si>
    <t>Санкт-Петербург, ул. Ленсовета, д.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</si>
</sst>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0" xfId="1"/>
    <xf numFmtId="0" fontId="2" fillId="0" borderId="0" xfId="1" applyFont="1"/>
    <xf numFmtId="2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1" fillId="0" borderId="0" xfId="1" applyFill="1"/>
    <xf numFmtId="0" fontId="2" fillId="0" borderId="0" xfId="1" applyFont="1" applyFill="1"/>
    <xf numFmtId="0" fontId="2" fillId="0" borderId="3" xfId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4" fontId="1" fillId="0" borderId="0" xfId="1" applyNumberFormat="1"/>
    <xf numFmtId="4" fontId="1" fillId="0" borderId="0" xfId="1" applyNumberFormat="1" applyFill="1"/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center" vertical="center"/>
    </xf>
    <xf numFmtId="0" fontId="0" fillId="0" borderId="0" xfId="0" applyFill="1"/>
    <xf numFmtId="0" fontId="2" fillId="0" borderId="5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center" vertical="center" wrapText="1"/>
    </xf>
    <xf numFmtId="3" fontId="2" fillId="0" borderId="4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left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Border="1"/>
    <xf numFmtId="2" fontId="2" fillId="0" borderId="0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5" fillId="2" borderId="0" xfId="1" applyFont="1" applyFill="1" applyBorder="1" applyAlignment="1">
      <alignment vertical="center" wrapText="1"/>
    </xf>
    <xf numFmtId="0" fontId="0" fillId="0" borderId="0" xfId="0" applyBorder="1"/>
    <xf numFmtId="0" fontId="3" fillId="0" borderId="9" xfId="1" applyFont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6" fillId="2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4" fontId="3" fillId="0" borderId="2" xfId="1" applyNumberFormat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3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2" fillId="0" borderId="0" xfId="0" applyFont="1" applyFill="1"/>
    <xf numFmtId="4" fontId="8" fillId="2" borderId="2" xfId="0" applyNumberFormat="1" applyFont="1" applyFill="1" applyBorder="1" applyAlignment="1">
      <alignment horizontal="center" vertical="center" wrapText="1"/>
    </xf>
    <xf numFmtId="4" fontId="8" fillId="2" borderId="10" xfId="0" applyNumberFormat="1" applyFont="1" applyFill="1" applyBorder="1" applyAlignment="1">
      <alignment horizontal="center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2" fontId="2" fillId="2" borderId="8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9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center" vertical="center" wrapText="1"/>
    </xf>
    <xf numFmtId="4" fontId="8" fillId="0" borderId="2" xfId="1" applyNumberFormat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/>
    </xf>
    <xf numFmtId="3" fontId="3" fillId="0" borderId="17" xfId="1" applyNumberFormat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left" vertical="center" wrapText="1"/>
    </xf>
    <xf numFmtId="4" fontId="2" fillId="3" borderId="1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2" fontId="3" fillId="0" borderId="2" xfId="1" applyNumberFormat="1" applyFont="1" applyBorder="1" applyAlignment="1">
      <alignment horizontal="center" vertical="center" wrapText="1"/>
    </xf>
    <xf numFmtId="2" fontId="3" fillId="0" borderId="2" xfId="1" applyNumberFormat="1" applyFont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6"/>
  <sheetViews>
    <sheetView tabSelected="1" topLeftCell="A7" zoomScale="80" zoomScaleNormal="80" workbookViewId="0">
      <selection activeCell="P9" sqref="P9:P128"/>
    </sheetView>
  </sheetViews>
  <sheetFormatPr defaultRowHeight="15" x14ac:dyDescent="0.25"/>
  <cols>
    <col min="1" max="1" width="7" customWidth="1"/>
    <col min="2" max="2" width="26.85546875" customWidth="1"/>
    <col min="3" max="3" width="21.5703125" customWidth="1"/>
    <col min="4" max="4" width="27.7109375" customWidth="1"/>
    <col min="6" max="6" width="17.140625" customWidth="1"/>
    <col min="7" max="7" width="18.85546875" customWidth="1"/>
    <col min="8" max="8" width="16.42578125" customWidth="1"/>
    <col min="9" max="9" width="12.140625" customWidth="1"/>
    <col min="10" max="10" width="18.85546875" customWidth="1"/>
    <col min="11" max="11" width="22.5703125" style="17" customWidth="1"/>
    <col min="12" max="12" width="20.140625" style="17" customWidth="1"/>
    <col min="13" max="13" width="22.28515625" style="17" customWidth="1"/>
    <col min="14" max="14" width="28.85546875" customWidth="1"/>
    <col min="15" max="15" width="22" customWidth="1"/>
    <col min="16" max="16" width="19.42578125" customWidth="1"/>
  </cols>
  <sheetData>
    <row r="1" spans="1:16" ht="15.75" x14ac:dyDescent="0.25">
      <c r="A1" s="2"/>
      <c r="B1" s="2"/>
      <c r="C1" s="2"/>
      <c r="D1" s="2"/>
      <c r="E1" s="3"/>
      <c r="F1" s="3"/>
      <c r="G1" s="4"/>
      <c r="H1" s="4"/>
      <c r="I1" s="4"/>
      <c r="J1" s="2"/>
      <c r="K1" s="7"/>
      <c r="L1" s="7"/>
      <c r="M1" s="7"/>
      <c r="N1" s="7"/>
      <c r="O1" s="2"/>
      <c r="P1" s="2"/>
    </row>
    <row r="2" spans="1:16" ht="70.5" customHeight="1" x14ac:dyDescent="0.25">
      <c r="A2" s="2"/>
      <c r="B2" s="2"/>
      <c r="C2" s="2"/>
      <c r="D2" s="2"/>
      <c r="E2" s="3"/>
      <c r="F2" s="3"/>
      <c r="G2" s="4"/>
      <c r="H2" s="4"/>
      <c r="I2" s="4"/>
      <c r="J2" s="2"/>
      <c r="L2" s="36"/>
      <c r="M2" s="51"/>
      <c r="N2" s="90" t="s">
        <v>305</v>
      </c>
      <c r="O2" s="90"/>
      <c r="P2" s="90"/>
    </row>
    <row r="3" spans="1:16" s="32" customFormat="1" ht="17.25" customHeight="1" x14ac:dyDescent="0.25">
      <c r="A3" s="28"/>
      <c r="B3" s="28"/>
      <c r="C3" s="28"/>
      <c r="D3" s="28"/>
      <c r="E3" s="29"/>
      <c r="F3" s="29"/>
      <c r="G3" s="30"/>
      <c r="H3" s="30"/>
      <c r="I3" s="30"/>
      <c r="J3" s="28"/>
      <c r="K3" s="31"/>
      <c r="L3" s="31"/>
      <c r="M3" s="52"/>
      <c r="N3" s="31"/>
      <c r="O3" s="31"/>
      <c r="P3" s="31"/>
    </row>
    <row r="4" spans="1:16" ht="100.5" customHeight="1" x14ac:dyDescent="0.25">
      <c r="A4" s="93" t="s">
        <v>304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1:16" ht="15.75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39"/>
      <c r="N5" s="42"/>
      <c r="O5" s="42"/>
      <c r="P5" s="42" t="s">
        <v>322</v>
      </c>
    </row>
    <row r="6" spans="1:16" ht="409.5" customHeight="1" x14ac:dyDescent="0.25">
      <c r="A6" s="91" t="s">
        <v>0</v>
      </c>
      <c r="B6" s="91" t="s">
        <v>1</v>
      </c>
      <c r="C6" s="91" t="s">
        <v>2</v>
      </c>
      <c r="D6" s="91" t="s">
        <v>3</v>
      </c>
      <c r="E6" s="94" t="s">
        <v>311</v>
      </c>
      <c r="F6" s="91" t="s">
        <v>4</v>
      </c>
      <c r="G6" s="91" t="s">
        <v>5</v>
      </c>
      <c r="H6" s="91" t="s">
        <v>6</v>
      </c>
      <c r="I6" s="91" t="s">
        <v>7</v>
      </c>
      <c r="J6" s="91" t="s">
        <v>8</v>
      </c>
      <c r="K6" s="96" t="s">
        <v>9</v>
      </c>
      <c r="L6" s="92" t="s">
        <v>10</v>
      </c>
      <c r="M6" s="92"/>
      <c r="N6" s="92"/>
      <c r="O6" s="92"/>
      <c r="P6" s="92"/>
    </row>
    <row r="7" spans="1:16" ht="57" customHeight="1" x14ac:dyDescent="0.25">
      <c r="A7" s="91"/>
      <c r="B7" s="92"/>
      <c r="C7" s="92"/>
      <c r="D7" s="92"/>
      <c r="E7" s="95"/>
      <c r="F7" s="92"/>
      <c r="G7" s="92"/>
      <c r="H7" s="92"/>
      <c r="I7" s="92"/>
      <c r="J7" s="92"/>
      <c r="K7" s="97"/>
      <c r="L7" s="34" t="s">
        <v>306</v>
      </c>
      <c r="M7" s="44" t="s">
        <v>307</v>
      </c>
      <c r="N7" s="34" t="s">
        <v>308</v>
      </c>
      <c r="O7" s="35" t="s">
        <v>309</v>
      </c>
      <c r="P7" s="35" t="s">
        <v>310</v>
      </c>
    </row>
    <row r="8" spans="1:16" ht="15.75" x14ac:dyDescent="0.25">
      <c r="A8" s="46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47">
        <v>11</v>
      </c>
      <c r="L8" s="47">
        <v>12</v>
      </c>
      <c r="M8" s="47">
        <v>13</v>
      </c>
      <c r="N8" s="33">
        <v>14</v>
      </c>
      <c r="O8" s="33">
        <v>15</v>
      </c>
      <c r="P8" s="48">
        <v>16</v>
      </c>
    </row>
    <row r="9" spans="1:16" s="17" customFormat="1" ht="42" customHeight="1" x14ac:dyDescent="0.25">
      <c r="A9" s="16">
        <v>1</v>
      </c>
      <c r="B9" s="15" t="s">
        <v>11</v>
      </c>
      <c r="C9" s="14" t="s">
        <v>12</v>
      </c>
      <c r="D9" s="14" t="s">
        <v>13</v>
      </c>
      <c r="E9" s="14">
        <v>40.79</v>
      </c>
      <c r="F9" s="14" t="s">
        <v>14</v>
      </c>
      <c r="G9" s="11">
        <v>38130</v>
      </c>
      <c r="H9" s="10">
        <v>5597.6</v>
      </c>
      <c r="I9" s="11">
        <v>450</v>
      </c>
      <c r="J9" s="8" t="s">
        <v>15</v>
      </c>
      <c r="K9" s="61">
        <f>L9+M9+N9+O9+P9</f>
        <v>1987000</v>
      </c>
      <c r="L9" s="61">
        <v>0</v>
      </c>
      <c r="M9" s="61">
        <v>0</v>
      </c>
      <c r="N9" s="61">
        <v>0</v>
      </c>
      <c r="O9" s="61">
        <v>1987000</v>
      </c>
      <c r="P9" s="61">
        <v>0</v>
      </c>
    </row>
    <row r="10" spans="1:16" s="17" customFormat="1" ht="46.5" customHeight="1" x14ac:dyDescent="0.25">
      <c r="A10" s="16">
        <v>2</v>
      </c>
      <c r="B10" s="15" t="s">
        <v>11</v>
      </c>
      <c r="C10" s="14" t="s">
        <v>12</v>
      </c>
      <c r="D10" s="14" t="s">
        <v>16</v>
      </c>
      <c r="E10" s="14">
        <v>66.569999999999993</v>
      </c>
      <c r="F10" s="14" t="s">
        <v>14</v>
      </c>
      <c r="G10" s="11">
        <v>19711</v>
      </c>
      <c r="H10" s="10">
        <v>4478.3999999999996</v>
      </c>
      <c r="I10" s="11">
        <v>370</v>
      </c>
      <c r="J10" s="8" t="s">
        <v>15</v>
      </c>
      <c r="K10" s="61">
        <f t="shared" ref="K10:K73" si="0">L10+M10+N10+O10+P10</f>
        <v>1969000</v>
      </c>
      <c r="L10" s="61">
        <v>0</v>
      </c>
      <c r="M10" s="61">
        <v>0</v>
      </c>
      <c r="N10" s="61">
        <v>1969000</v>
      </c>
      <c r="O10" s="61">
        <v>0</v>
      </c>
      <c r="P10" s="61">
        <v>0</v>
      </c>
    </row>
    <row r="11" spans="1:16" s="17" customFormat="1" ht="39.75" customHeight="1" x14ac:dyDescent="0.25">
      <c r="A11" s="16">
        <v>3</v>
      </c>
      <c r="B11" s="15" t="s">
        <v>11</v>
      </c>
      <c r="C11" s="14" t="s">
        <v>12</v>
      </c>
      <c r="D11" s="14" t="s">
        <v>17</v>
      </c>
      <c r="E11" s="14">
        <v>49.86</v>
      </c>
      <c r="F11" s="14" t="s">
        <v>14</v>
      </c>
      <c r="G11" s="11">
        <v>9549</v>
      </c>
      <c r="H11" s="10">
        <v>1932</v>
      </c>
      <c r="I11" s="11">
        <v>200</v>
      </c>
      <c r="J11" s="8" t="s">
        <v>15</v>
      </c>
      <c r="K11" s="61">
        <f t="shared" si="0"/>
        <v>1543000</v>
      </c>
      <c r="L11" s="61">
        <v>0</v>
      </c>
      <c r="M11" s="61">
        <v>1543000</v>
      </c>
      <c r="N11" s="61">
        <v>0</v>
      </c>
      <c r="O11" s="61">
        <v>0</v>
      </c>
      <c r="P11" s="61">
        <v>0</v>
      </c>
    </row>
    <row r="12" spans="1:16" s="17" customFormat="1" ht="66" customHeight="1" x14ac:dyDescent="0.25">
      <c r="A12" s="16">
        <v>4</v>
      </c>
      <c r="B12" s="15" t="s">
        <v>18</v>
      </c>
      <c r="C12" s="14" t="s">
        <v>19</v>
      </c>
      <c r="D12" s="14" t="s">
        <v>232</v>
      </c>
      <c r="E12" s="14">
        <v>71.12</v>
      </c>
      <c r="F12" s="14" t="s">
        <v>14</v>
      </c>
      <c r="G12" s="5">
        <v>77833</v>
      </c>
      <c r="H12" s="9">
        <v>3206.1</v>
      </c>
      <c r="I12" s="5">
        <v>1000</v>
      </c>
      <c r="J12" s="8" t="s">
        <v>15</v>
      </c>
      <c r="K12" s="61">
        <f t="shared" si="0"/>
        <v>32767800</v>
      </c>
      <c r="L12" s="61">
        <v>785030</v>
      </c>
      <c r="M12" s="61">
        <v>0</v>
      </c>
      <c r="N12" s="61">
        <v>1606700</v>
      </c>
      <c r="O12" s="61">
        <v>30376070</v>
      </c>
      <c r="P12" s="61">
        <v>0</v>
      </c>
    </row>
    <row r="13" spans="1:16" s="17" customFormat="1" ht="51" x14ac:dyDescent="0.25">
      <c r="A13" s="16">
        <v>5</v>
      </c>
      <c r="B13" s="15" t="s">
        <v>20</v>
      </c>
      <c r="C13" s="14" t="s">
        <v>21</v>
      </c>
      <c r="D13" s="14" t="s">
        <v>233</v>
      </c>
      <c r="E13" s="14">
        <v>46</v>
      </c>
      <c r="F13" s="14" t="s">
        <v>14</v>
      </c>
      <c r="G13" s="5">
        <v>7356</v>
      </c>
      <c r="H13" s="9">
        <v>420.1</v>
      </c>
      <c r="I13" s="5">
        <v>250</v>
      </c>
      <c r="J13" s="8" t="s">
        <v>15</v>
      </c>
      <c r="K13" s="61">
        <f t="shared" si="0"/>
        <v>2480360</v>
      </c>
      <c r="L13" s="61">
        <v>0</v>
      </c>
      <c r="M13" s="61">
        <v>2480360</v>
      </c>
      <c r="N13" s="61">
        <v>0</v>
      </c>
      <c r="O13" s="61">
        <v>0</v>
      </c>
      <c r="P13" s="61">
        <v>0</v>
      </c>
    </row>
    <row r="14" spans="1:16" s="17" customFormat="1" ht="44.25" customHeight="1" x14ac:dyDescent="0.25">
      <c r="A14" s="16">
        <v>6</v>
      </c>
      <c r="B14" s="15" t="s">
        <v>20</v>
      </c>
      <c r="C14" s="14" t="s">
        <v>20</v>
      </c>
      <c r="D14" s="14" t="s">
        <v>22</v>
      </c>
      <c r="E14" s="14">
        <v>42</v>
      </c>
      <c r="F14" s="14" t="s">
        <v>14</v>
      </c>
      <c r="G14" s="5">
        <v>76386</v>
      </c>
      <c r="H14" s="9">
        <v>4073.7</v>
      </c>
      <c r="I14" s="5">
        <v>1000</v>
      </c>
      <c r="J14" s="8" t="s">
        <v>15</v>
      </c>
      <c r="K14" s="61">
        <f t="shared" si="0"/>
        <v>27000020</v>
      </c>
      <c r="L14" s="61">
        <v>6000000</v>
      </c>
      <c r="M14" s="61">
        <v>9000020</v>
      </c>
      <c r="N14" s="61">
        <v>6000000</v>
      </c>
      <c r="O14" s="61">
        <v>6000000</v>
      </c>
      <c r="P14" s="61">
        <v>0</v>
      </c>
    </row>
    <row r="15" spans="1:16" s="17" customFormat="1" ht="51" x14ac:dyDescent="0.25">
      <c r="A15" s="16">
        <v>7</v>
      </c>
      <c r="B15" s="15" t="s">
        <v>23</v>
      </c>
      <c r="C15" s="14" t="s">
        <v>24</v>
      </c>
      <c r="D15" s="14" t="s">
        <v>234</v>
      </c>
      <c r="E15" s="14">
        <v>40.020000000000003</v>
      </c>
      <c r="F15" s="14" t="s">
        <v>14</v>
      </c>
      <c r="G15" s="5">
        <v>46040</v>
      </c>
      <c r="H15" s="9">
        <v>5423.6</v>
      </c>
      <c r="I15" s="5">
        <v>600</v>
      </c>
      <c r="J15" s="8" t="s">
        <v>15</v>
      </c>
      <c r="K15" s="61">
        <f t="shared" si="0"/>
        <v>47030962.890000001</v>
      </c>
      <c r="L15" s="61">
        <v>0</v>
      </c>
      <c r="M15" s="61">
        <v>20200303.640000001</v>
      </c>
      <c r="N15" s="61">
        <v>26830659.25</v>
      </c>
      <c r="O15" s="61">
        <v>0</v>
      </c>
      <c r="P15" s="61">
        <v>0</v>
      </c>
    </row>
    <row r="16" spans="1:16" s="17" customFormat="1" ht="63.75" x14ac:dyDescent="0.25">
      <c r="A16" s="16">
        <v>8</v>
      </c>
      <c r="B16" s="15" t="s">
        <v>23</v>
      </c>
      <c r="C16" s="14" t="s">
        <v>25</v>
      </c>
      <c r="D16" s="14" t="s">
        <v>235</v>
      </c>
      <c r="E16" s="14">
        <v>43.6</v>
      </c>
      <c r="F16" s="14" t="s">
        <v>14</v>
      </c>
      <c r="G16" s="5">
        <v>12905</v>
      </c>
      <c r="H16" s="9">
        <v>5338.4</v>
      </c>
      <c r="I16" s="5">
        <v>400</v>
      </c>
      <c r="J16" s="8" t="s">
        <v>15</v>
      </c>
      <c r="K16" s="61">
        <f t="shared" si="0"/>
        <v>16356071.359999999</v>
      </c>
      <c r="L16" s="61">
        <v>0</v>
      </c>
      <c r="M16" s="61">
        <v>16356071.359999999</v>
      </c>
      <c r="N16" s="61">
        <v>0</v>
      </c>
      <c r="O16" s="61">
        <v>0</v>
      </c>
      <c r="P16" s="61">
        <v>0</v>
      </c>
    </row>
    <row r="17" spans="1:16" s="17" customFormat="1" ht="63.75" x14ac:dyDescent="0.25">
      <c r="A17" s="16">
        <v>9</v>
      </c>
      <c r="B17" s="15" t="s">
        <v>23</v>
      </c>
      <c r="C17" s="14" t="s">
        <v>26</v>
      </c>
      <c r="D17" s="14" t="s">
        <v>236</v>
      </c>
      <c r="E17" s="14">
        <v>48.62</v>
      </c>
      <c r="F17" s="14" t="s">
        <v>14</v>
      </c>
      <c r="G17" s="5">
        <v>12105</v>
      </c>
      <c r="H17" s="9">
        <v>1976.8</v>
      </c>
      <c r="I17" s="5">
        <v>320</v>
      </c>
      <c r="J17" s="8" t="s">
        <v>15</v>
      </c>
      <c r="K17" s="61">
        <f t="shared" si="0"/>
        <v>28114840</v>
      </c>
      <c r="L17" s="61">
        <v>0</v>
      </c>
      <c r="M17" s="61">
        <v>0</v>
      </c>
      <c r="N17" s="61">
        <v>0</v>
      </c>
      <c r="O17" s="61">
        <v>28114840</v>
      </c>
      <c r="P17" s="61">
        <v>0</v>
      </c>
    </row>
    <row r="18" spans="1:16" s="17" customFormat="1" ht="51" x14ac:dyDescent="0.25">
      <c r="A18" s="16">
        <v>10</v>
      </c>
      <c r="B18" s="15" t="s">
        <v>27</v>
      </c>
      <c r="C18" s="14" t="s">
        <v>28</v>
      </c>
      <c r="D18" s="14" t="s">
        <v>237</v>
      </c>
      <c r="E18" s="14">
        <v>42.89</v>
      </c>
      <c r="F18" s="14" t="s">
        <v>14</v>
      </c>
      <c r="G18" s="5">
        <v>51888</v>
      </c>
      <c r="H18" s="9">
        <v>7911.8</v>
      </c>
      <c r="I18" s="5">
        <v>200</v>
      </c>
      <c r="J18" s="8" t="s">
        <v>15</v>
      </c>
      <c r="K18" s="61">
        <f t="shared" si="0"/>
        <v>13238246.66</v>
      </c>
      <c r="L18" s="61">
        <v>0</v>
      </c>
      <c r="M18" s="61">
        <v>13238246.66</v>
      </c>
      <c r="N18" s="61">
        <v>0</v>
      </c>
      <c r="O18" s="61">
        <v>0</v>
      </c>
      <c r="P18" s="61">
        <v>0</v>
      </c>
    </row>
    <row r="19" spans="1:16" s="17" customFormat="1" ht="43.5" customHeight="1" x14ac:dyDescent="0.25">
      <c r="A19" s="16">
        <v>11</v>
      </c>
      <c r="B19" s="15" t="s">
        <v>27</v>
      </c>
      <c r="C19" s="14" t="s">
        <v>29</v>
      </c>
      <c r="D19" s="14" t="s">
        <v>238</v>
      </c>
      <c r="E19" s="14">
        <v>44.12</v>
      </c>
      <c r="F19" s="14" t="s">
        <v>14</v>
      </c>
      <c r="G19" s="5">
        <v>51888</v>
      </c>
      <c r="H19" s="9">
        <v>1240.3</v>
      </c>
      <c r="I19" s="5">
        <v>100</v>
      </c>
      <c r="J19" s="8" t="s">
        <v>15</v>
      </c>
      <c r="K19" s="61">
        <f t="shared" si="0"/>
        <v>35888800</v>
      </c>
      <c r="L19" s="61">
        <v>0</v>
      </c>
      <c r="M19" s="61">
        <v>0</v>
      </c>
      <c r="N19" s="66">
        <v>35888800</v>
      </c>
      <c r="O19" s="61">
        <v>0</v>
      </c>
      <c r="P19" s="61">
        <v>0</v>
      </c>
    </row>
    <row r="20" spans="1:16" s="17" customFormat="1" ht="51" x14ac:dyDescent="0.25">
      <c r="A20" s="16">
        <v>12</v>
      </c>
      <c r="B20" s="15" t="s">
        <v>27</v>
      </c>
      <c r="C20" s="14" t="s">
        <v>30</v>
      </c>
      <c r="D20" s="14" t="s">
        <v>31</v>
      </c>
      <c r="E20" s="14">
        <v>50.01</v>
      </c>
      <c r="F20" s="14" t="s">
        <v>14</v>
      </c>
      <c r="G20" s="5">
        <v>11389</v>
      </c>
      <c r="H20" s="9">
        <v>3194.1</v>
      </c>
      <c r="I20" s="5">
        <v>425</v>
      </c>
      <c r="J20" s="8" t="s">
        <v>15</v>
      </c>
      <c r="K20" s="61">
        <f t="shared" si="0"/>
        <v>125263600</v>
      </c>
      <c r="L20" s="61">
        <v>0</v>
      </c>
      <c r="M20" s="61">
        <v>0</v>
      </c>
      <c r="N20" s="67">
        <v>125263600</v>
      </c>
      <c r="O20" s="61">
        <v>0</v>
      </c>
      <c r="P20" s="61">
        <v>0</v>
      </c>
    </row>
    <row r="21" spans="1:16" s="17" customFormat="1" ht="51" x14ac:dyDescent="0.25">
      <c r="A21" s="16">
        <v>13</v>
      </c>
      <c r="B21" s="15" t="s">
        <v>27</v>
      </c>
      <c r="C21" s="14" t="s">
        <v>323</v>
      </c>
      <c r="D21" s="14" t="s">
        <v>239</v>
      </c>
      <c r="E21" s="14">
        <v>43.62</v>
      </c>
      <c r="F21" s="14" t="s">
        <v>14</v>
      </c>
      <c r="G21" s="5">
        <v>47202</v>
      </c>
      <c r="H21" s="9">
        <v>4841.3</v>
      </c>
      <c r="I21" s="5">
        <v>900</v>
      </c>
      <c r="J21" s="8" t="s">
        <v>15</v>
      </c>
      <c r="K21" s="61">
        <f t="shared" si="0"/>
        <v>17106100</v>
      </c>
      <c r="L21" s="61">
        <v>0</v>
      </c>
      <c r="M21" s="61">
        <v>0</v>
      </c>
      <c r="N21" s="61">
        <v>17106100</v>
      </c>
      <c r="O21" s="61">
        <v>0</v>
      </c>
      <c r="P21" s="61">
        <v>0</v>
      </c>
    </row>
    <row r="22" spans="1:16" s="17" customFormat="1" ht="38.25" x14ac:dyDescent="0.25">
      <c r="A22" s="16">
        <v>14</v>
      </c>
      <c r="B22" s="15" t="s">
        <v>32</v>
      </c>
      <c r="C22" s="14" t="s">
        <v>33</v>
      </c>
      <c r="D22" s="14" t="s">
        <v>240</v>
      </c>
      <c r="E22" s="14">
        <v>41</v>
      </c>
      <c r="F22" s="14" t="s">
        <v>14</v>
      </c>
      <c r="G22" s="5">
        <v>13227</v>
      </c>
      <c r="H22" s="9">
        <v>1934</v>
      </c>
      <c r="I22" s="5">
        <v>340</v>
      </c>
      <c r="J22" s="8" t="s">
        <v>15</v>
      </c>
      <c r="K22" s="61">
        <f t="shared" si="0"/>
        <v>8855730</v>
      </c>
      <c r="L22" s="61">
        <v>8855730</v>
      </c>
      <c r="M22" s="61">
        <v>0</v>
      </c>
      <c r="N22" s="61">
        <v>0</v>
      </c>
      <c r="O22" s="61">
        <v>0</v>
      </c>
      <c r="P22" s="61">
        <v>0</v>
      </c>
    </row>
    <row r="23" spans="1:16" s="17" customFormat="1" ht="42" customHeight="1" x14ac:dyDescent="0.25">
      <c r="A23" s="16">
        <v>15</v>
      </c>
      <c r="B23" s="15" t="s">
        <v>34</v>
      </c>
      <c r="C23" s="14" t="s">
        <v>35</v>
      </c>
      <c r="D23" s="14" t="s">
        <v>36</v>
      </c>
      <c r="E23" s="14">
        <v>46</v>
      </c>
      <c r="F23" s="14" t="s">
        <v>14</v>
      </c>
      <c r="G23" s="5">
        <v>6152</v>
      </c>
      <c r="H23" s="9">
        <v>5345.9</v>
      </c>
      <c r="I23" s="5">
        <v>420</v>
      </c>
      <c r="J23" s="8" t="s">
        <v>15</v>
      </c>
      <c r="K23" s="61">
        <f t="shared" si="0"/>
        <v>22449390</v>
      </c>
      <c r="L23" s="61">
        <v>5400000</v>
      </c>
      <c r="M23" s="61">
        <v>8949390</v>
      </c>
      <c r="N23" s="61">
        <v>2100000</v>
      </c>
      <c r="O23" s="61">
        <v>6000000</v>
      </c>
      <c r="P23" s="61">
        <v>0</v>
      </c>
    </row>
    <row r="24" spans="1:16" s="17" customFormat="1" ht="32.25" customHeight="1" x14ac:dyDescent="0.25">
      <c r="A24" s="16">
        <v>16</v>
      </c>
      <c r="B24" s="15" t="s">
        <v>34</v>
      </c>
      <c r="C24" s="14" t="s">
        <v>34</v>
      </c>
      <c r="D24" s="14" t="s">
        <v>37</v>
      </c>
      <c r="E24" s="14">
        <v>46</v>
      </c>
      <c r="F24" s="14" t="s">
        <v>14</v>
      </c>
      <c r="G24" s="5">
        <v>61361</v>
      </c>
      <c r="H24" s="9">
        <v>6823.5</v>
      </c>
      <c r="I24" s="5">
        <v>620</v>
      </c>
      <c r="J24" s="8" t="s">
        <v>15</v>
      </c>
      <c r="K24" s="61">
        <f t="shared" si="0"/>
        <v>28453810</v>
      </c>
      <c r="L24" s="61">
        <v>600000</v>
      </c>
      <c r="M24" s="61">
        <v>11953810</v>
      </c>
      <c r="N24" s="61">
        <v>9900000</v>
      </c>
      <c r="O24" s="61">
        <v>6000000</v>
      </c>
      <c r="P24" s="61">
        <v>0</v>
      </c>
    </row>
    <row r="25" spans="1:16" s="65" customFormat="1" ht="48.75" customHeight="1" x14ac:dyDescent="0.25">
      <c r="A25" s="16">
        <v>17</v>
      </c>
      <c r="B25" s="63" t="s">
        <v>38</v>
      </c>
      <c r="C25" s="5" t="s">
        <v>38</v>
      </c>
      <c r="D25" s="64" t="s">
        <v>337</v>
      </c>
      <c r="E25" s="5">
        <v>55.6</v>
      </c>
      <c r="F25" s="5" t="s">
        <v>14</v>
      </c>
      <c r="G25" s="11">
        <v>139258</v>
      </c>
      <c r="H25" s="9">
        <v>6841.7</v>
      </c>
      <c r="I25" s="5">
        <v>800</v>
      </c>
      <c r="J25" s="8" t="s">
        <v>15</v>
      </c>
      <c r="K25" s="61">
        <f t="shared" si="0"/>
        <v>302443993.79000002</v>
      </c>
      <c r="L25" s="61">
        <v>0</v>
      </c>
      <c r="M25" s="61">
        <v>0</v>
      </c>
      <c r="N25" s="61">
        <v>302443993.79000002</v>
      </c>
      <c r="O25" s="61">
        <v>0</v>
      </c>
      <c r="P25" s="61">
        <v>0</v>
      </c>
    </row>
    <row r="26" spans="1:16" s="17" customFormat="1" ht="63.75" x14ac:dyDescent="0.25">
      <c r="A26" s="16">
        <v>18</v>
      </c>
      <c r="B26" s="15" t="s">
        <v>39</v>
      </c>
      <c r="C26" s="14" t="s">
        <v>40</v>
      </c>
      <c r="D26" s="14" t="s">
        <v>241</v>
      </c>
      <c r="E26" s="14">
        <v>40</v>
      </c>
      <c r="F26" s="14" t="s">
        <v>14</v>
      </c>
      <c r="G26" s="5">
        <v>11200</v>
      </c>
      <c r="H26" s="9">
        <v>5370.3</v>
      </c>
      <c r="I26" s="5">
        <v>420</v>
      </c>
      <c r="J26" s="8" t="s">
        <v>15</v>
      </c>
      <c r="K26" s="61">
        <f t="shared" si="0"/>
        <v>37113290</v>
      </c>
      <c r="L26" s="61">
        <v>7020310</v>
      </c>
      <c r="M26" s="61">
        <v>8481810</v>
      </c>
      <c r="N26" s="61">
        <v>9495030</v>
      </c>
      <c r="O26" s="61">
        <v>12116140</v>
      </c>
      <c r="P26" s="61">
        <v>0</v>
      </c>
    </row>
    <row r="27" spans="1:16" s="17" customFormat="1" ht="45" customHeight="1" x14ac:dyDescent="0.25">
      <c r="A27" s="16">
        <v>19</v>
      </c>
      <c r="B27" s="15" t="s">
        <v>39</v>
      </c>
      <c r="C27" s="14" t="s">
        <v>41</v>
      </c>
      <c r="D27" s="14" t="s">
        <v>312</v>
      </c>
      <c r="E27" s="14">
        <v>42</v>
      </c>
      <c r="F27" s="14" t="s">
        <v>14</v>
      </c>
      <c r="G27" s="5">
        <v>45980</v>
      </c>
      <c r="H27" s="9">
        <v>8054.1</v>
      </c>
      <c r="I27" s="5">
        <v>600</v>
      </c>
      <c r="J27" s="8" t="s">
        <v>15</v>
      </c>
      <c r="K27" s="61">
        <f t="shared" si="0"/>
        <v>23223000</v>
      </c>
      <c r="L27" s="61">
        <v>3184910</v>
      </c>
      <c r="M27" s="61">
        <v>4081620</v>
      </c>
      <c r="N27" s="61">
        <v>7580000</v>
      </c>
      <c r="O27" s="61">
        <v>8376470</v>
      </c>
      <c r="P27" s="61">
        <v>0</v>
      </c>
    </row>
    <row r="28" spans="1:16" s="17" customFormat="1" ht="69" customHeight="1" x14ac:dyDescent="0.25">
      <c r="A28" s="16">
        <v>20</v>
      </c>
      <c r="B28" s="15" t="s">
        <v>39</v>
      </c>
      <c r="C28" s="14" t="s">
        <v>42</v>
      </c>
      <c r="D28" s="14" t="s">
        <v>242</v>
      </c>
      <c r="E28" s="14">
        <v>43</v>
      </c>
      <c r="F28" s="14" t="s">
        <v>14</v>
      </c>
      <c r="G28" s="5">
        <v>22547</v>
      </c>
      <c r="H28" s="9">
        <v>8054.9</v>
      </c>
      <c r="I28" s="5">
        <v>600</v>
      </c>
      <c r="J28" s="8" t="s">
        <v>15</v>
      </c>
      <c r="K28" s="61">
        <f t="shared" si="0"/>
        <v>25861970</v>
      </c>
      <c r="L28" s="61">
        <v>3180090</v>
      </c>
      <c r="M28" s="61">
        <v>8562610</v>
      </c>
      <c r="N28" s="61">
        <v>4107000</v>
      </c>
      <c r="O28" s="61">
        <v>10012270</v>
      </c>
      <c r="P28" s="61">
        <v>0</v>
      </c>
    </row>
    <row r="29" spans="1:16" s="17" customFormat="1" ht="70.5" customHeight="1" x14ac:dyDescent="0.25">
      <c r="A29" s="16">
        <v>21</v>
      </c>
      <c r="B29" s="15" t="s">
        <v>39</v>
      </c>
      <c r="C29" s="14" t="s">
        <v>43</v>
      </c>
      <c r="D29" s="14" t="s">
        <v>243</v>
      </c>
      <c r="E29" s="14">
        <v>41</v>
      </c>
      <c r="F29" s="14" t="s">
        <v>14</v>
      </c>
      <c r="G29" s="5">
        <v>30358</v>
      </c>
      <c r="H29" s="9">
        <v>5790.2</v>
      </c>
      <c r="I29" s="5">
        <v>600</v>
      </c>
      <c r="J29" s="8" t="s">
        <v>15</v>
      </c>
      <c r="K29" s="61">
        <f t="shared" si="0"/>
        <v>16181470</v>
      </c>
      <c r="L29" s="61">
        <v>11670750</v>
      </c>
      <c r="M29" s="61">
        <v>92720</v>
      </c>
      <c r="N29" s="61">
        <v>4418000</v>
      </c>
      <c r="O29" s="61">
        <v>0</v>
      </c>
      <c r="P29" s="61">
        <v>0</v>
      </c>
    </row>
    <row r="30" spans="1:16" s="17" customFormat="1" ht="41.25" customHeight="1" x14ac:dyDescent="0.25">
      <c r="A30" s="16">
        <v>22</v>
      </c>
      <c r="B30" s="15" t="s">
        <v>39</v>
      </c>
      <c r="C30" s="14" t="s">
        <v>44</v>
      </c>
      <c r="D30" s="14" t="s">
        <v>45</v>
      </c>
      <c r="E30" s="14">
        <v>41</v>
      </c>
      <c r="F30" s="14" t="s">
        <v>14</v>
      </c>
      <c r="G30" s="11">
        <v>107113</v>
      </c>
      <c r="H30" s="9">
        <v>1241.8</v>
      </c>
      <c r="I30" s="5">
        <v>200</v>
      </c>
      <c r="J30" s="8" t="s">
        <v>15</v>
      </c>
      <c r="K30" s="61">
        <f t="shared" si="0"/>
        <v>8727450</v>
      </c>
      <c r="L30" s="61">
        <v>0</v>
      </c>
      <c r="M30" s="61">
        <v>4118450</v>
      </c>
      <c r="N30" s="61">
        <v>4609000</v>
      </c>
      <c r="O30" s="61">
        <v>0</v>
      </c>
      <c r="P30" s="61">
        <v>0</v>
      </c>
    </row>
    <row r="31" spans="1:16" s="17" customFormat="1" ht="42.75" customHeight="1" x14ac:dyDescent="0.25">
      <c r="A31" s="16">
        <v>23</v>
      </c>
      <c r="B31" s="15" t="s">
        <v>39</v>
      </c>
      <c r="C31" s="14" t="s">
        <v>46</v>
      </c>
      <c r="D31" s="14" t="s">
        <v>244</v>
      </c>
      <c r="E31" s="14">
        <v>41</v>
      </c>
      <c r="F31" s="14" t="s">
        <v>14</v>
      </c>
      <c r="G31" s="11">
        <v>12000</v>
      </c>
      <c r="H31" s="9">
        <v>6592.6</v>
      </c>
      <c r="I31" s="5">
        <v>420</v>
      </c>
      <c r="J31" s="8" t="s">
        <v>15</v>
      </c>
      <c r="K31" s="61">
        <f t="shared" si="0"/>
        <v>15315490</v>
      </c>
      <c r="L31" s="61">
        <v>0</v>
      </c>
      <c r="M31" s="61">
        <v>5539190</v>
      </c>
      <c r="N31" s="61">
        <v>2271000</v>
      </c>
      <c r="O31" s="61">
        <v>7505300</v>
      </c>
      <c r="P31" s="61">
        <v>0</v>
      </c>
    </row>
    <row r="32" spans="1:16" s="17" customFormat="1" ht="38.25" customHeight="1" x14ac:dyDescent="0.25">
      <c r="A32" s="16">
        <v>24</v>
      </c>
      <c r="B32" s="15" t="s">
        <v>39</v>
      </c>
      <c r="C32" s="14" t="s">
        <v>46</v>
      </c>
      <c r="D32" s="14" t="s">
        <v>245</v>
      </c>
      <c r="E32" s="14">
        <v>41</v>
      </c>
      <c r="F32" s="14" t="s">
        <v>14</v>
      </c>
      <c r="G32" s="11">
        <v>24135</v>
      </c>
      <c r="H32" s="9">
        <v>6520.2</v>
      </c>
      <c r="I32" s="5">
        <v>420</v>
      </c>
      <c r="J32" s="8" t="s">
        <v>15</v>
      </c>
      <c r="K32" s="61">
        <f t="shared" si="0"/>
        <v>16419200</v>
      </c>
      <c r="L32" s="61">
        <v>0</v>
      </c>
      <c r="M32" s="61">
        <v>8691200</v>
      </c>
      <c r="N32" s="61">
        <v>4286000</v>
      </c>
      <c r="O32" s="61">
        <v>3442000</v>
      </c>
      <c r="P32" s="61">
        <v>0</v>
      </c>
    </row>
    <row r="33" spans="1:16" s="17" customFormat="1" ht="36" customHeight="1" x14ac:dyDescent="0.25">
      <c r="A33" s="16">
        <v>25</v>
      </c>
      <c r="B33" s="15" t="s">
        <v>47</v>
      </c>
      <c r="C33" s="14" t="s">
        <v>47</v>
      </c>
      <c r="D33" s="14" t="s">
        <v>246</v>
      </c>
      <c r="E33" s="14">
        <v>45</v>
      </c>
      <c r="F33" s="14" t="s">
        <v>14</v>
      </c>
      <c r="G33" s="5">
        <v>60956</v>
      </c>
      <c r="H33" s="9">
        <v>8337.2000000000007</v>
      </c>
      <c r="I33" s="5">
        <v>890</v>
      </c>
      <c r="J33" s="8" t="s">
        <v>15</v>
      </c>
      <c r="K33" s="61">
        <f t="shared" si="0"/>
        <v>33708820</v>
      </c>
      <c r="L33" s="61">
        <v>0</v>
      </c>
      <c r="M33" s="61">
        <v>0</v>
      </c>
      <c r="N33" s="61">
        <v>0</v>
      </c>
      <c r="O33" s="61">
        <v>33708820</v>
      </c>
      <c r="P33" s="61">
        <v>0</v>
      </c>
    </row>
    <row r="34" spans="1:16" s="17" customFormat="1" ht="38.25" x14ac:dyDescent="0.25">
      <c r="A34" s="16">
        <v>26</v>
      </c>
      <c r="B34" s="15" t="s">
        <v>47</v>
      </c>
      <c r="C34" s="14" t="s">
        <v>44</v>
      </c>
      <c r="D34" s="14" t="s">
        <v>247</v>
      </c>
      <c r="E34" s="14">
        <v>75</v>
      </c>
      <c r="F34" s="14" t="s">
        <v>14</v>
      </c>
      <c r="G34" s="5">
        <v>2065</v>
      </c>
      <c r="H34" s="9">
        <v>1571.64</v>
      </c>
      <c r="I34" s="5">
        <v>380</v>
      </c>
      <c r="J34" s="8" t="s">
        <v>15</v>
      </c>
      <c r="K34" s="61">
        <f t="shared" si="0"/>
        <v>73879070</v>
      </c>
      <c r="L34" s="61">
        <v>0</v>
      </c>
      <c r="M34" s="61">
        <v>0</v>
      </c>
      <c r="N34" s="61">
        <v>0</v>
      </c>
      <c r="O34" s="61">
        <v>73879070</v>
      </c>
      <c r="P34" s="61">
        <v>0</v>
      </c>
    </row>
    <row r="35" spans="1:16" s="17" customFormat="1" ht="51" x14ac:dyDescent="0.25">
      <c r="A35" s="16">
        <v>27</v>
      </c>
      <c r="B35" s="15" t="s">
        <v>47</v>
      </c>
      <c r="C35" s="14" t="s">
        <v>48</v>
      </c>
      <c r="D35" s="14" t="s">
        <v>248</v>
      </c>
      <c r="E35" s="14">
        <v>49</v>
      </c>
      <c r="F35" s="14" t="s">
        <v>14</v>
      </c>
      <c r="G35" s="5">
        <v>6480</v>
      </c>
      <c r="H35" s="9">
        <v>5256.2</v>
      </c>
      <c r="I35" s="5">
        <v>250</v>
      </c>
      <c r="J35" s="8" t="s">
        <v>15</v>
      </c>
      <c r="K35" s="61">
        <f t="shared" si="0"/>
        <v>94173390</v>
      </c>
      <c r="L35" s="61">
        <v>0</v>
      </c>
      <c r="M35" s="61">
        <v>59260390</v>
      </c>
      <c r="N35" s="61">
        <v>34913000</v>
      </c>
      <c r="O35" s="61">
        <v>0</v>
      </c>
      <c r="P35" s="61">
        <v>0</v>
      </c>
    </row>
    <row r="36" spans="1:16" s="17" customFormat="1" ht="33.75" customHeight="1" x14ac:dyDescent="0.25">
      <c r="A36" s="16">
        <v>28</v>
      </c>
      <c r="B36" s="15" t="s">
        <v>49</v>
      </c>
      <c r="C36" s="14" t="s">
        <v>50</v>
      </c>
      <c r="D36" s="14" t="s">
        <v>51</v>
      </c>
      <c r="E36" s="14">
        <v>51</v>
      </c>
      <c r="F36" s="14" t="s">
        <v>14</v>
      </c>
      <c r="G36" s="5">
        <v>15897</v>
      </c>
      <c r="H36" s="9">
        <v>5395.1</v>
      </c>
      <c r="I36" s="5">
        <v>420</v>
      </c>
      <c r="J36" s="8" t="s">
        <v>15</v>
      </c>
      <c r="K36" s="61">
        <f t="shared" si="0"/>
        <v>145556600</v>
      </c>
      <c r="L36" s="61">
        <v>0</v>
      </c>
      <c r="M36" s="61">
        <v>145556600</v>
      </c>
      <c r="N36" s="61">
        <v>0</v>
      </c>
      <c r="O36" s="61">
        <v>0</v>
      </c>
      <c r="P36" s="61">
        <v>0</v>
      </c>
    </row>
    <row r="37" spans="1:16" s="17" customFormat="1" ht="38.25" x14ac:dyDescent="0.25">
      <c r="A37" s="16">
        <v>29</v>
      </c>
      <c r="B37" s="15" t="s">
        <v>52</v>
      </c>
      <c r="C37" s="14" t="s">
        <v>53</v>
      </c>
      <c r="D37" s="14" t="s">
        <v>54</v>
      </c>
      <c r="E37" s="14">
        <v>42.38</v>
      </c>
      <c r="F37" s="14" t="s">
        <v>14</v>
      </c>
      <c r="G37" s="5">
        <v>13197</v>
      </c>
      <c r="H37" s="9">
        <v>2023.9</v>
      </c>
      <c r="I37" s="5">
        <v>328</v>
      </c>
      <c r="J37" s="8" t="s">
        <v>15</v>
      </c>
      <c r="K37" s="61">
        <f t="shared" si="0"/>
        <v>10335000</v>
      </c>
      <c r="L37" s="61">
        <v>10335000</v>
      </c>
      <c r="M37" s="61">
        <v>0</v>
      </c>
      <c r="N37" s="61">
        <v>0</v>
      </c>
      <c r="O37" s="61">
        <v>0</v>
      </c>
      <c r="P37" s="61">
        <v>0</v>
      </c>
    </row>
    <row r="38" spans="1:16" s="17" customFormat="1" ht="32.25" customHeight="1" x14ac:dyDescent="0.25">
      <c r="A38" s="16">
        <v>30</v>
      </c>
      <c r="B38" s="15" t="s">
        <v>55</v>
      </c>
      <c r="C38" s="14" t="s">
        <v>56</v>
      </c>
      <c r="D38" s="14" t="s">
        <v>249</v>
      </c>
      <c r="E38" s="14">
        <v>68</v>
      </c>
      <c r="F38" s="14" t="s">
        <v>14</v>
      </c>
      <c r="G38" s="5">
        <v>33800</v>
      </c>
      <c r="H38" s="9">
        <v>563</v>
      </c>
      <c r="I38" s="5">
        <v>260</v>
      </c>
      <c r="J38" s="8" t="s">
        <v>15</v>
      </c>
      <c r="K38" s="61">
        <f t="shared" si="0"/>
        <v>24133600</v>
      </c>
      <c r="L38" s="61">
        <v>24133600</v>
      </c>
      <c r="M38" s="61">
        <v>0</v>
      </c>
      <c r="N38" s="61">
        <v>0</v>
      </c>
      <c r="O38" s="61">
        <v>0</v>
      </c>
      <c r="P38" s="61">
        <v>0</v>
      </c>
    </row>
    <row r="39" spans="1:16" s="17" customFormat="1" ht="34.5" customHeight="1" x14ac:dyDescent="0.25">
      <c r="A39" s="16">
        <v>31</v>
      </c>
      <c r="B39" s="15" t="s">
        <v>55</v>
      </c>
      <c r="C39" s="14" t="s">
        <v>57</v>
      </c>
      <c r="D39" s="14" t="s">
        <v>58</v>
      </c>
      <c r="E39" s="14">
        <v>59</v>
      </c>
      <c r="F39" s="14" t="s">
        <v>14</v>
      </c>
      <c r="G39" s="5">
        <v>33800</v>
      </c>
      <c r="H39" s="9">
        <v>3158.3</v>
      </c>
      <c r="I39" s="5">
        <v>750</v>
      </c>
      <c r="J39" s="8" t="s">
        <v>15</v>
      </c>
      <c r="K39" s="61">
        <f t="shared" si="0"/>
        <v>89400490</v>
      </c>
      <c r="L39" s="61">
        <v>89400490</v>
      </c>
      <c r="M39" s="61">
        <v>0</v>
      </c>
      <c r="N39" s="61">
        <v>0</v>
      </c>
      <c r="O39" s="61">
        <v>0</v>
      </c>
      <c r="P39" s="61">
        <v>0</v>
      </c>
    </row>
    <row r="40" spans="1:16" s="17" customFormat="1" ht="32.25" customHeight="1" x14ac:dyDescent="0.25">
      <c r="A40" s="16">
        <v>32</v>
      </c>
      <c r="B40" s="15" t="s">
        <v>55</v>
      </c>
      <c r="C40" s="14" t="s">
        <v>59</v>
      </c>
      <c r="D40" s="14" t="s">
        <v>60</v>
      </c>
      <c r="E40" s="14">
        <v>58</v>
      </c>
      <c r="F40" s="14" t="s">
        <v>14</v>
      </c>
      <c r="G40" s="5">
        <v>44526</v>
      </c>
      <c r="H40" s="9">
        <v>3216.9</v>
      </c>
      <c r="I40" s="5">
        <v>750</v>
      </c>
      <c r="J40" s="8" t="s">
        <v>15</v>
      </c>
      <c r="K40" s="61">
        <f t="shared" si="0"/>
        <v>88533380</v>
      </c>
      <c r="L40" s="61">
        <v>88533380</v>
      </c>
      <c r="M40" s="61">
        <v>0</v>
      </c>
      <c r="N40" s="61">
        <v>0</v>
      </c>
      <c r="O40" s="61">
        <v>0</v>
      </c>
      <c r="P40" s="61">
        <v>0</v>
      </c>
    </row>
    <row r="41" spans="1:16" s="17" customFormat="1" ht="33.75" customHeight="1" x14ac:dyDescent="0.25">
      <c r="A41" s="16">
        <v>33</v>
      </c>
      <c r="B41" s="15" t="s">
        <v>55</v>
      </c>
      <c r="C41" s="14" t="s">
        <v>61</v>
      </c>
      <c r="D41" s="14" t="s">
        <v>62</v>
      </c>
      <c r="E41" s="14">
        <v>49</v>
      </c>
      <c r="F41" s="14" t="s">
        <v>14</v>
      </c>
      <c r="G41" s="5">
        <v>33411</v>
      </c>
      <c r="H41" s="9">
        <v>3145.7</v>
      </c>
      <c r="I41" s="5">
        <v>770</v>
      </c>
      <c r="J41" s="8" t="s">
        <v>15</v>
      </c>
      <c r="K41" s="61">
        <f t="shared" si="0"/>
        <v>115981980</v>
      </c>
      <c r="L41" s="61">
        <v>3820000</v>
      </c>
      <c r="M41" s="61">
        <v>78746780</v>
      </c>
      <c r="N41" s="66">
        <v>33415200</v>
      </c>
      <c r="O41" s="61">
        <v>0</v>
      </c>
      <c r="P41" s="61">
        <v>0</v>
      </c>
    </row>
    <row r="42" spans="1:16" s="17" customFormat="1" ht="63.75" x14ac:dyDescent="0.25">
      <c r="A42" s="16">
        <v>34</v>
      </c>
      <c r="B42" s="15" t="s">
        <v>63</v>
      </c>
      <c r="C42" s="14" t="s">
        <v>64</v>
      </c>
      <c r="D42" s="14" t="s">
        <v>65</v>
      </c>
      <c r="E42" s="14">
        <v>45.5</v>
      </c>
      <c r="F42" s="14" t="s">
        <v>14</v>
      </c>
      <c r="G42" s="5">
        <v>5128</v>
      </c>
      <c r="H42" s="9">
        <v>209</v>
      </c>
      <c r="I42" s="5">
        <v>100</v>
      </c>
      <c r="J42" s="8" t="s">
        <v>15</v>
      </c>
      <c r="K42" s="61">
        <f t="shared" si="0"/>
        <v>5274629</v>
      </c>
      <c r="L42" s="61">
        <v>0</v>
      </c>
      <c r="M42" s="61">
        <v>0</v>
      </c>
      <c r="N42" s="68">
        <v>5274629</v>
      </c>
      <c r="O42" s="61">
        <v>0</v>
      </c>
      <c r="P42" s="61">
        <v>0</v>
      </c>
    </row>
    <row r="43" spans="1:16" s="17" customFormat="1" ht="38.25" x14ac:dyDescent="0.25">
      <c r="A43" s="16">
        <v>35</v>
      </c>
      <c r="B43" s="15" t="s">
        <v>63</v>
      </c>
      <c r="C43" s="14" t="s">
        <v>66</v>
      </c>
      <c r="D43" s="14" t="s">
        <v>67</v>
      </c>
      <c r="E43" s="14">
        <v>48.1</v>
      </c>
      <c r="F43" s="14" t="s">
        <v>14</v>
      </c>
      <c r="G43" s="5">
        <v>34943</v>
      </c>
      <c r="H43" s="9">
        <v>3205.8</v>
      </c>
      <c r="I43" s="5">
        <v>750</v>
      </c>
      <c r="J43" s="8" t="s">
        <v>15</v>
      </c>
      <c r="K43" s="61">
        <f t="shared" si="0"/>
        <v>45770099</v>
      </c>
      <c r="L43" s="61">
        <v>35851000</v>
      </c>
      <c r="M43" s="61">
        <v>6154370</v>
      </c>
      <c r="N43" s="68">
        <v>3764729</v>
      </c>
      <c r="O43" s="61">
        <v>0</v>
      </c>
      <c r="P43" s="61">
        <v>0</v>
      </c>
    </row>
    <row r="44" spans="1:16" s="17" customFormat="1" ht="51" x14ac:dyDescent="0.25">
      <c r="A44" s="16">
        <v>36</v>
      </c>
      <c r="B44" s="15" t="s">
        <v>63</v>
      </c>
      <c r="C44" s="14" t="s">
        <v>68</v>
      </c>
      <c r="D44" s="14" t="s">
        <v>69</v>
      </c>
      <c r="E44" s="14">
        <v>76.8</v>
      </c>
      <c r="F44" s="14" t="s">
        <v>14</v>
      </c>
      <c r="G44" s="5">
        <v>10484</v>
      </c>
      <c r="H44" s="9">
        <v>1937.2</v>
      </c>
      <c r="I44" s="5">
        <v>280</v>
      </c>
      <c r="J44" s="8" t="s">
        <v>15</v>
      </c>
      <c r="K44" s="61">
        <f t="shared" si="0"/>
        <v>12704140</v>
      </c>
      <c r="L44" s="61">
        <v>4051300</v>
      </c>
      <c r="M44" s="61">
        <v>1193840</v>
      </c>
      <c r="N44" s="68">
        <v>7459000</v>
      </c>
      <c r="O44" s="61">
        <v>0</v>
      </c>
      <c r="P44" s="61">
        <v>0</v>
      </c>
    </row>
    <row r="45" spans="1:16" s="17" customFormat="1" ht="33.75" customHeight="1" x14ac:dyDescent="0.25">
      <c r="A45" s="16">
        <v>37</v>
      </c>
      <c r="B45" s="15" t="s">
        <v>70</v>
      </c>
      <c r="C45" s="14" t="s">
        <v>70</v>
      </c>
      <c r="D45" s="14" t="s">
        <v>71</v>
      </c>
      <c r="E45" s="14">
        <v>64.989999999999995</v>
      </c>
      <c r="F45" s="14" t="s">
        <v>14</v>
      </c>
      <c r="G45" s="5">
        <v>73241</v>
      </c>
      <c r="H45" s="9">
        <v>3233.5</v>
      </c>
      <c r="I45" s="5">
        <v>440</v>
      </c>
      <c r="J45" s="8" t="s">
        <v>15</v>
      </c>
      <c r="K45" s="83">
        <v>126780000</v>
      </c>
      <c r="L45" s="61">
        <v>39620500</v>
      </c>
      <c r="M45" s="61">
        <v>7159500</v>
      </c>
      <c r="N45" s="83">
        <v>80000000</v>
      </c>
      <c r="O45" s="61">
        <v>0</v>
      </c>
      <c r="P45" s="61">
        <v>0</v>
      </c>
    </row>
    <row r="46" spans="1:16" s="17" customFormat="1" ht="43.5" customHeight="1" x14ac:dyDescent="0.25">
      <c r="A46" s="16">
        <v>38</v>
      </c>
      <c r="B46" s="15" t="s">
        <v>72</v>
      </c>
      <c r="C46" s="14" t="s">
        <v>72</v>
      </c>
      <c r="D46" s="14" t="s">
        <v>250</v>
      </c>
      <c r="E46" s="14">
        <v>42.72</v>
      </c>
      <c r="F46" s="14" t="s">
        <v>14</v>
      </c>
      <c r="G46" s="5">
        <v>12106</v>
      </c>
      <c r="H46" s="9">
        <v>3159.5</v>
      </c>
      <c r="I46" s="5">
        <v>400</v>
      </c>
      <c r="J46" s="8" t="s">
        <v>15</v>
      </c>
      <c r="K46" s="61">
        <f t="shared" si="0"/>
        <v>29511623</v>
      </c>
      <c r="L46" s="61">
        <v>19195500</v>
      </c>
      <c r="M46" s="61">
        <v>0</v>
      </c>
      <c r="N46" s="61">
        <v>10316123</v>
      </c>
      <c r="O46" s="61">
        <v>0</v>
      </c>
      <c r="P46" s="61">
        <v>0</v>
      </c>
    </row>
    <row r="47" spans="1:16" s="17" customFormat="1" ht="32.25" customHeight="1" x14ac:dyDescent="0.25">
      <c r="A47" s="16">
        <v>39</v>
      </c>
      <c r="B47" s="15" t="s">
        <v>73</v>
      </c>
      <c r="C47" s="14" t="s">
        <v>74</v>
      </c>
      <c r="D47" s="14" t="s">
        <v>75</v>
      </c>
      <c r="E47" s="14">
        <v>57.58</v>
      </c>
      <c r="F47" s="14" t="s">
        <v>14</v>
      </c>
      <c r="G47" s="5">
        <v>72631</v>
      </c>
      <c r="H47" s="9">
        <v>3182.3</v>
      </c>
      <c r="I47" s="5">
        <v>610</v>
      </c>
      <c r="J47" s="8" t="s">
        <v>15</v>
      </c>
      <c r="K47" s="61">
        <f t="shared" si="0"/>
        <v>31165700</v>
      </c>
      <c r="L47" s="61">
        <v>8185400</v>
      </c>
      <c r="M47" s="61">
        <v>2980300</v>
      </c>
      <c r="N47" s="61">
        <v>0</v>
      </c>
      <c r="O47" s="61">
        <v>20000000</v>
      </c>
      <c r="P47" s="61">
        <v>0</v>
      </c>
    </row>
    <row r="48" spans="1:16" s="17" customFormat="1" ht="34.5" customHeight="1" x14ac:dyDescent="0.25">
      <c r="A48" s="16">
        <v>40</v>
      </c>
      <c r="B48" s="15" t="s">
        <v>73</v>
      </c>
      <c r="C48" s="14" t="s">
        <v>73</v>
      </c>
      <c r="D48" s="14" t="s">
        <v>76</v>
      </c>
      <c r="E48" s="14">
        <v>42.58</v>
      </c>
      <c r="F48" s="14" t="s">
        <v>14</v>
      </c>
      <c r="G48" s="5">
        <v>70937</v>
      </c>
      <c r="H48" s="9">
        <v>3198.2</v>
      </c>
      <c r="I48" s="5">
        <v>650</v>
      </c>
      <c r="J48" s="8" t="s">
        <v>15</v>
      </c>
      <c r="K48" s="61">
        <f t="shared" si="0"/>
        <v>6517770</v>
      </c>
      <c r="L48" s="61">
        <v>6517770</v>
      </c>
      <c r="M48" s="61">
        <v>0</v>
      </c>
      <c r="N48" s="61">
        <v>0</v>
      </c>
      <c r="O48" s="61">
        <v>0</v>
      </c>
      <c r="P48" s="61">
        <v>0</v>
      </c>
    </row>
    <row r="49" spans="1:16" s="17" customFormat="1" ht="63.75" x14ac:dyDescent="0.25">
      <c r="A49" s="16">
        <v>41</v>
      </c>
      <c r="B49" s="15" t="s">
        <v>77</v>
      </c>
      <c r="C49" s="14" t="s">
        <v>78</v>
      </c>
      <c r="D49" s="14" t="s">
        <v>251</v>
      </c>
      <c r="E49" s="14">
        <v>45</v>
      </c>
      <c r="F49" s="14" t="s">
        <v>14</v>
      </c>
      <c r="G49" s="5">
        <v>44561</v>
      </c>
      <c r="H49" s="9">
        <v>3662.4</v>
      </c>
      <c r="I49" s="5">
        <v>750</v>
      </c>
      <c r="J49" s="8" t="s">
        <v>15</v>
      </c>
      <c r="K49" s="61">
        <f t="shared" si="0"/>
        <v>18164810</v>
      </c>
      <c r="L49" s="61">
        <v>0</v>
      </c>
      <c r="M49" s="61">
        <v>18164810</v>
      </c>
      <c r="N49" s="61">
        <v>0</v>
      </c>
      <c r="O49" s="61">
        <v>0</v>
      </c>
      <c r="P49" s="61">
        <v>0</v>
      </c>
    </row>
    <row r="50" spans="1:16" s="17" customFormat="1" ht="63.75" x14ac:dyDescent="0.25">
      <c r="A50" s="16">
        <v>42</v>
      </c>
      <c r="B50" s="15" t="s">
        <v>77</v>
      </c>
      <c r="C50" s="14" t="s">
        <v>321</v>
      </c>
      <c r="D50" s="14" t="s">
        <v>252</v>
      </c>
      <c r="E50" s="14">
        <v>41</v>
      </c>
      <c r="F50" s="14" t="s">
        <v>14</v>
      </c>
      <c r="G50" s="5">
        <v>12200</v>
      </c>
      <c r="H50" s="9">
        <v>2927.5</v>
      </c>
      <c r="I50" s="5">
        <v>480</v>
      </c>
      <c r="J50" s="8" t="s">
        <v>15</v>
      </c>
      <c r="K50" s="61">
        <f t="shared" si="0"/>
        <v>1444760</v>
      </c>
      <c r="L50" s="61">
        <v>0</v>
      </c>
      <c r="M50" s="61">
        <v>0</v>
      </c>
      <c r="N50" s="61">
        <v>0</v>
      </c>
      <c r="O50" s="61">
        <v>1444760</v>
      </c>
      <c r="P50" s="61">
        <v>0</v>
      </c>
    </row>
    <row r="51" spans="1:16" s="17" customFormat="1" ht="63.75" x14ac:dyDescent="0.25">
      <c r="A51" s="16">
        <v>43</v>
      </c>
      <c r="B51" s="15" t="s">
        <v>77</v>
      </c>
      <c r="C51" s="14" t="s">
        <v>79</v>
      </c>
      <c r="D51" s="14" t="s">
        <v>253</v>
      </c>
      <c r="E51" s="14">
        <v>50</v>
      </c>
      <c r="F51" s="14" t="s">
        <v>14</v>
      </c>
      <c r="G51" s="5">
        <v>44561</v>
      </c>
      <c r="H51" s="9">
        <v>2296.4</v>
      </c>
      <c r="I51" s="5">
        <v>280</v>
      </c>
      <c r="J51" s="8" t="s">
        <v>15</v>
      </c>
      <c r="K51" s="61">
        <f t="shared" si="0"/>
        <v>21025870</v>
      </c>
      <c r="L51" s="61">
        <v>0</v>
      </c>
      <c r="M51" s="61">
        <v>17083400</v>
      </c>
      <c r="N51" s="61">
        <v>3942470</v>
      </c>
      <c r="O51" s="61">
        <v>0</v>
      </c>
      <c r="P51" s="61">
        <v>0</v>
      </c>
    </row>
    <row r="52" spans="1:16" s="17" customFormat="1" ht="38.25" x14ac:dyDescent="0.25">
      <c r="A52" s="16">
        <v>44</v>
      </c>
      <c r="B52" s="15" t="s">
        <v>80</v>
      </c>
      <c r="C52" s="14" t="s">
        <v>81</v>
      </c>
      <c r="D52" s="14" t="s">
        <v>254</v>
      </c>
      <c r="E52" s="14">
        <v>79</v>
      </c>
      <c r="F52" s="14" t="s">
        <v>14</v>
      </c>
      <c r="G52" s="5">
        <v>60223</v>
      </c>
      <c r="H52" s="9">
        <v>6872.8</v>
      </c>
      <c r="I52" s="5">
        <v>600</v>
      </c>
      <c r="J52" s="8" t="s">
        <v>15</v>
      </c>
      <c r="K52" s="61">
        <f t="shared" si="0"/>
        <v>34025439.200000003</v>
      </c>
      <c r="L52" s="61">
        <v>2169660</v>
      </c>
      <c r="M52" s="61">
        <v>7724809.2000000002</v>
      </c>
      <c r="N52" s="61">
        <v>0</v>
      </c>
      <c r="O52" s="61">
        <v>24130970</v>
      </c>
      <c r="P52" s="61">
        <v>0</v>
      </c>
    </row>
    <row r="53" spans="1:16" s="17" customFormat="1" ht="38.25" x14ac:dyDescent="0.25">
      <c r="A53" s="16">
        <v>45</v>
      </c>
      <c r="B53" s="15" t="s">
        <v>82</v>
      </c>
      <c r="C53" s="14" t="s">
        <v>83</v>
      </c>
      <c r="D53" s="14" t="s">
        <v>255</v>
      </c>
      <c r="E53" s="14">
        <v>45</v>
      </c>
      <c r="F53" s="14" t="s">
        <v>14</v>
      </c>
      <c r="G53" s="5">
        <v>84333</v>
      </c>
      <c r="H53" s="9">
        <v>5564.9</v>
      </c>
      <c r="I53" s="5">
        <v>1310</v>
      </c>
      <c r="J53" s="8" t="s">
        <v>15</v>
      </c>
      <c r="K53" s="61">
        <f t="shared" si="0"/>
        <v>5773090</v>
      </c>
      <c r="L53" s="61">
        <v>2852800</v>
      </c>
      <c r="M53" s="61">
        <v>2920290</v>
      </c>
      <c r="N53" s="61">
        <v>0</v>
      </c>
      <c r="O53" s="61">
        <v>0</v>
      </c>
      <c r="P53" s="61">
        <v>0</v>
      </c>
    </row>
    <row r="54" spans="1:16" s="17" customFormat="1" ht="38.25" x14ac:dyDescent="0.25">
      <c r="A54" s="16">
        <v>46</v>
      </c>
      <c r="B54" s="15" t="s">
        <v>82</v>
      </c>
      <c r="C54" s="14" t="s">
        <v>84</v>
      </c>
      <c r="D54" s="14" t="s">
        <v>85</v>
      </c>
      <c r="E54" s="14">
        <v>42</v>
      </c>
      <c r="F54" s="14" t="s">
        <v>14</v>
      </c>
      <c r="G54" s="5">
        <v>3946</v>
      </c>
      <c r="H54" s="9">
        <v>4243.6000000000004</v>
      </c>
      <c r="I54" s="5">
        <v>600</v>
      </c>
      <c r="J54" s="8" t="s">
        <v>15</v>
      </c>
      <c r="K54" s="61">
        <f t="shared" si="0"/>
        <v>53510860</v>
      </c>
      <c r="L54" s="61">
        <v>2854000</v>
      </c>
      <c r="M54" s="61">
        <v>2941340</v>
      </c>
      <c r="N54" s="61">
        <v>0</v>
      </c>
      <c r="O54" s="61">
        <v>47715520</v>
      </c>
      <c r="P54" s="61">
        <v>0</v>
      </c>
    </row>
    <row r="55" spans="1:16" s="17" customFormat="1" ht="25.5" x14ac:dyDescent="0.25">
      <c r="A55" s="16">
        <v>47</v>
      </c>
      <c r="B55" s="15" t="s">
        <v>86</v>
      </c>
      <c r="C55" s="14" t="s">
        <v>86</v>
      </c>
      <c r="D55" s="14" t="s">
        <v>256</v>
      </c>
      <c r="E55" s="14">
        <v>75</v>
      </c>
      <c r="F55" s="14" t="s">
        <v>14</v>
      </c>
      <c r="G55" s="5">
        <v>22299</v>
      </c>
      <c r="H55" s="9">
        <v>2315.3000000000002</v>
      </c>
      <c r="I55" s="5">
        <v>480</v>
      </c>
      <c r="J55" s="8" t="s">
        <v>15</v>
      </c>
      <c r="K55" s="61">
        <f t="shared" si="0"/>
        <v>43071710</v>
      </c>
      <c r="L55" s="61">
        <v>43071710</v>
      </c>
      <c r="M55" s="61">
        <v>0</v>
      </c>
      <c r="N55" s="61">
        <v>0</v>
      </c>
      <c r="O55" s="61">
        <v>0</v>
      </c>
      <c r="P55" s="61">
        <v>0</v>
      </c>
    </row>
    <row r="56" spans="1:16" s="17" customFormat="1" ht="63.75" x14ac:dyDescent="0.25">
      <c r="A56" s="16">
        <v>48</v>
      </c>
      <c r="B56" s="15" t="s">
        <v>87</v>
      </c>
      <c r="C56" s="14" t="s">
        <v>88</v>
      </c>
      <c r="D56" s="14" t="s">
        <v>313</v>
      </c>
      <c r="E56" s="14">
        <v>57</v>
      </c>
      <c r="F56" s="14" t="s">
        <v>14</v>
      </c>
      <c r="G56" s="5">
        <v>2939</v>
      </c>
      <c r="H56" s="9">
        <v>1859.8</v>
      </c>
      <c r="I56" s="5">
        <v>528</v>
      </c>
      <c r="J56" s="8" t="s">
        <v>15</v>
      </c>
      <c r="K56" s="61">
        <f t="shared" si="0"/>
        <v>42836171.980000004</v>
      </c>
      <c r="L56" s="61">
        <v>7669130</v>
      </c>
      <c r="M56" s="61">
        <v>6478170</v>
      </c>
      <c r="N56" s="69">
        <v>9546711.9800000004</v>
      </c>
      <c r="O56" s="61">
        <v>19142160</v>
      </c>
      <c r="P56" s="61">
        <v>0</v>
      </c>
    </row>
    <row r="57" spans="1:16" s="17" customFormat="1" ht="51" x14ac:dyDescent="0.25">
      <c r="A57" s="16">
        <v>49</v>
      </c>
      <c r="B57" s="15" t="s">
        <v>87</v>
      </c>
      <c r="C57" s="14" t="s">
        <v>89</v>
      </c>
      <c r="D57" s="14" t="s">
        <v>257</v>
      </c>
      <c r="E57" s="14">
        <v>60</v>
      </c>
      <c r="F57" s="14" t="s">
        <v>14</v>
      </c>
      <c r="G57" s="5">
        <v>81630</v>
      </c>
      <c r="H57" s="9">
        <v>3277.6</v>
      </c>
      <c r="I57" s="5">
        <v>490</v>
      </c>
      <c r="J57" s="8" t="s">
        <v>15</v>
      </c>
      <c r="K57" s="61">
        <f t="shared" si="0"/>
        <v>25640440</v>
      </c>
      <c r="L57" s="61">
        <v>10054200</v>
      </c>
      <c r="M57" s="61">
        <v>15586240</v>
      </c>
      <c r="N57" s="69">
        <v>0</v>
      </c>
      <c r="O57" s="61">
        <v>0</v>
      </c>
      <c r="P57" s="61">
        <v>0</v>
      </c>
    </row>
    <row r="58" spans="1:16" s="17" customFormat="1" ht="51" x14ac:dyDescent="0.25">
      <c r="A58" s="16">
        <v>50</v>
      </c>
      <c r="B58" s="15" t="s">
        <v>87</v>
      </c>
      <c r="C58" s="58" t="s">
        <v>324</v>
      </c>
      <c r="D58" s="14" t="s">
        <v>90</v>
      </c>
      <c r="E58" s="14">
        <v>56</v>
      </c>
      <c r="F58" s="14" t="s">
        <v>14</v>
      </c>
      <c r="G58" s="5">
        <v>54194</v>
      </c>
      <c r="H58" s="9">
        <v>3162.9</v>
      </c>
      <c r="I58" s="5">
        <v>750</v>
      </c>
      <c r="J58" s="8" t="s">
        <v>15</v>
      </c>
      <c r="K58" s="61">
        <f t="shared" si="0"/>
        <v>43041447.720000006</v>
      </c>
      <c r="L58" s="61">
        <v>12308420</v>
      </c>
      <c r="M58" s="61">
        <v>21478033.48</v>
      </c>
      <c r="N58" s="69">
        <v>9254994.2400000002</v>
      </c>
      <c r="O58" s="61">
        <v>0</v>
      </c>
      <c r="P58" s="61">
        <v>0</v>
      </c>
    </row>
    <row r="59" spans="1:16" s="17" customFormat="1" ht="63.75" x14ac:dyDescent="0.25">
      <c r="A59" s="16">
        <v>51</v>
      </c>
      <c r="B59" s="15" t="s">
        <v>87</v>
      </c>
      <c r="C59" s="58" t="s">
        <v>325</v>
      </c>
      <c r="D59" s="14" t="s">
        <v>258</v>
      </c>
      <c r="E59" s="14">
        <v>60</v>
      </c>
      <c r="F59" s="14" t="s">
        <v>14</v>
      </c>
      <c r="G59" s="5">
        <v>81630</v>
      </c>
      <c r="H59" s="9">
        <v>674.4</v>
      </c>
      <c r="I59" s="5">
        <v>400</v>
      </c>
      <c r="J59" s="8" t="s">
        <v>15</v>
      </c>
      <c r="K59" s="61">
        <f t="shared" si="0"/>
        <v>21071047.189999998</v>
      </c>
      <c r="L59" s="61">
        <v>0</v>
      </c>
      <c r="M59" s="61">
        <v>8794660</v>
      </c>
      <c r="N59" s="69">
        <v>12276387.189999999</v>
      </c>
      <c r="O59" s="61">
        <v>0</v>
      </c>
      <c r="P59" s="61">
        <v>0</v>
      </c>
    </row>
    <row r="60" spans="1:16" s="17" customFormat="1" ht="63.75" x14ac:dyDescent="0.25">
      <c r="A60" s="16">
        <v>52</v>
      </c>
      <c r="B60" s="15" t="s">
        <v>87</v>
      </c>
      <c r="C60" s="58" t="s">
        <v>326</v>
      </c>
      <c r="D60" s="14" t="s">
        <v>259</v>
      </c>
      <c r="E60" s="14">
        <v>60</v>
      </c>
      <c r="F60" s="14" t="s">
        <v>14</v>
      </c>
      <c r="G60" s="5">
        <v>2846</v>
      </c>
      <c r="H60" s="9">
        <v>1911.3</v>
      </c>
      <c r="I60" s="5">
        <v>528</v>
      </c>
      <c r="J60" s="8" t="s">
        <v>15</v>
      </c>
      <c r="K60" s="61">
        <f t="shared" si="0"/>
        <v>42215135.490000002</v>
      </c>
      <c r="L60" s="61">
        <v>0</v>
      </c>
      <c r="M60" s="61">
        <v>11543041.99</v>
      </c>
      <c r="N60" s="69">
        <v>9722093.5</v>
      </c>
      <c r="O60" s="61">
        <v>20950000</v>
      </c>
      <c r="P60" s="61">
        <v>0</v>
      </c>
    </row>
    <row r="61" spans="1:16" s="17" customFormat="1" ht="36" customHeight="1" x14ac:dyDescent="0.25">
      <c r="A61" s="16">
        <v>53</v>
      </c>
      <c r="B61" s="15" t="s">
        <v>91</v>
      </c>
      <c r="C61" s="14" t="s">
        <v>91</v>
      </c>
      <c r="D61" s="14" t="s">
        <v>260</v>
      </c>
      <c r="E61" s="14">
        <v>50</v>
      </c>
      <c r="F61" s="14" t="s">
        <v>14</v>
      </c>
      <c r="G61" s="5">
        <v>31234</v>
      </c>
      <c r="H61" s="9">
        <v>2952.5</v>
      </c>
      <c r="I61" s="5">
        <v>370</v>
      </c>
      <c r="J61" s="8" t="s">
        <v>15</v>
      </c>
      <c r="K61" s="61">
        <f t="shared" si="0"/>
        <v>4278900</v>
      </c>
      <c r="L61" s="61">
        <v>4278900</v>
      </c>
      <c r="M61" s="61">
        <v>0</v>
      </c>
      <c r="N61" s="61">
        <v>0</v>
      </c>
      <c r="O61" s="61">
        <v>0</v>
      </c>
      <c r="P61" s="61">
        <v>0</v>
      </c>
    </row>
    <row r="62" spans="1:16" s="17" customFormat="1" ht="33.75" customHeight="1" x14ac:dyDescent="0.25">
      <c r="A62" s="16">
        <v>54</v>
      </c>
      <c r="B62" s="15" t="s">
        <v>91</v>
      </c>
      <c r="C62" s="14" t="s">
        <v>91</v>
      </c>
      <c r="D62" s="14" t="s">
        <v>261</v>
      </c>
      <c r="E62" s="14">
        <v>50</v>
      </c>
      <c r="F62" s="14" t="s">
        <v>14</v>
      </c>
      <c r="G62" s="5">
        <v>11468</v>
      </c>
      <c r="H62" s="9">
        <v>2477.4</v>
      </c>
      <c r="I62" s="5">
        <v>300</v>
      </c>
      <c r="J62" s="8" t="s">
        <v>15</v>
      </c>
      <c r="K62" s="61">
        <f t="shared" si="0"/>
        <v>12902035.220000001</v>
      </c>
      <c r="L62" s="61">
        <v>8732000</v>
      </c>
      <c r="M62" s="61">
        <v>4170035.22</v>
      </c>
      <c r="N62" s="61">
        <v>0</v>
      </c>
      <c r="O62" s="61">
        <v>0</v>
      </c>
      <c r="P62" s="61">
        <v>0</v>
      </c>
    </row>
    <row r="63" spans="1:16" s="17" customFormat="1" ht="37.5" customHeight="1" x14ac:dyDescent="0.25">
      <c r="A63" s="16">
        <v>55</v>
      </c>
      <c r="B63" s="15" t="s">
        <v>92</v>
      </c>
      <c r="C63" s="14" t="s">
        <v>92</v>
      </c>
      <c r="D63" s="14" t="s">
        <v>262</v>
      </c>
      <c r="E63" s="14">
        <v>45</v>
      </c>
      <c r="F63" s="14" t="s">
        <v>14</v>
      </c>
      <c r="G63" s="5">
        <v>34155</v>
      </c>
      <c r="H63" s="9">
        <v>3229.1</v>
      </c>
      <c r="I63" s="5">
        <v>515</v>
      </c>
      <c r="J63" s="8" t="s">
        <v>15</v>
      </c>
      <c r="K63" s="61">
        <f t="shared" si="0"/>
        <v>67038090</v>
      </c>
      <c r="L63" s="61">
        <v>13127500</v>
      </c>
      <c r="M63" s="61">
        <v>10935400</v>
      </c>
      <c r="N63" s="61">
        <v>25674390</v>
      </c>
      <c r="O63" s="61">
        <v>17300800</v>
      </c>
      <c r="P63" s="61">
        <v>0</v>
      </c>
    </row>
    <row r="64" spans="1:16" s="17" customFormat="1" ht="33.75" customHeight="1" x14ac:dyDescent="0.25">
      <c r="A64" s="16">
        <v>56</v>
      </c>
      <c r="B64" s="15" t="s">
        <v>93</v>
      </c>
      <c r="C64" s="14" t="s">
        <v>93</v>
      </c>
      <c r="D64" s="14" t="s">
        <v>94</v>
      </c>
      <c r="E64" s="14">
        <v>50</v>
      </c>
      <c r="F64" s="14" t="s">
        <v>14</v>
      </c>
      <c r="G64" s="5">
        <v>29710</v>
      </c>
      <c r="H64" s="9">
        <v>4973</v>
      </c>
      <c r="I64" s="5">
        <v>490</v>
      </c>
      <c r="J64" s="8" t="s">
        <v>15</v>
      </c>
      <c r="K64" s="61">
        <f t="shared" si="0"/>
        <v>100128668.67</v>
      </c>
      <c r="L64" s="61">
        <v>62741700</v>
      </c>
      <c r="M64" s="61">
        <v>7063058.6699999999</v>
      </c>
      <c r="N64" s="61">
        <f>19807800+458110</f>
        <v>20265910</v>
      </c>
      <c r="O64" s="61">
        <v>10058000</v>
      </c>
      <c r="P64" s="61">
        <v>0</v>
      </c>
    </row>
    <row r="65" spans="1:16" s="17" customFormat="1" ht="72" customHeight="1" x14ac:dyDescent="0.25">
      <c r="A65" s="16">
        <v>57</v>
      </c>
      <c r="B65" s="15" t="s">
        <v>95</v>
      </c>
      <c r="C65" s="14" t="s">
        <v>96</v>
      </c>
      <c r="D65" s="14" t="s">
        <v>263</v>
      </c>
      <c r="E65" s="14">
        <v>58</v>
      </c>
      <c r="F65" s="14" t="s">
        <v>14</v>
      </c>
      <c r="G65" s="5">
        <v>4614</v>
      </c>
      <c r="H65" s="9">
        <v>1775.1</v>
      </c>
      <c r="I65" s="5">
        <v>528</v>
      </c>
      <c r="J65" s="8" t="s">
        <v>15</v>
      </c>
      <c r="K65" s="61">
        <f t="shared" si="0"/>
        <v>20446940</v>
      </c>
      <c r="L65" s="61">
        <v>2346940</v>
      </c>
      <c r="M65" s="61">
        <v>8100000</v>
      </c>
      <c r="N65" s="69">
        <v>0</v>
      </c>
      <c r="O65" s="61">
        <v>10000000</v>
      </c>
      <c r="P65" s="61">
        <v>0</v>
      </c>
    </row>
    <row r="66" spans="1:16" s="17" customFormat="1" ht="57.75" customHeight="1" x14ac:dyDescent="0.25">
      <c r="A66" s="16">
        <v>58</v>
      </c>
      <c r="B66" s="15" t="s">
        <v>95</v>
      </c>
      <c r="C66" s="14" t="s">
        <v>97</v>
      </c>
      <c r="D66" s="14" t="s">
        <v>264</v>
      </c>
      <c r="E66" s="14">
        <v>58</v>
      </c>
      <c r="F66" s="14" t="s">
        <v>14</v>
      </c>
      <c r="G66" s="5">
        <v>17544</v>
      </c>
      <c r="H66" s="9">
        <v>2625.4</v>
      </c>
      <c r="I66" s="5">
        <v>450</v>
      </c>
      <c r="J66" s="8" t="s">
        <v>15</v>
      </c>
      <c r="K66" s="61">
        <f t="shared" si="0"/>
        <v>29089831.43</v>
      </c>
      <c r="L66" s="61">
        <v>8174340</v>
      </c>
      <c r="M66" s="61">
        <v>9069000</v>
      </c>
      <c r="N66" s="69">
        <v>9365311.4299999997</v>
      </c>
      <c r="O66" s="61">
        <v>2481180</v>
      </c>
      <c r="P66" s="61">
        <v>0</v>
      </c>
    </row>
    <row r="67" spans="1:16" s="17" customFormat="1" ht="51" x14ac:dyDescent="0.25">
      <c r="A67" s="16">
        <v>59</v>
      </c>
      <c r="B67" s="15" t="s">
        <v>95</v>
      </c>
      <c r="C67" s="14" t="s">
        <v>98</v>
      </c>
      <c r="D67" s="14" t="s">
        <v>265</v>
      </c>
      <c r="E67" s="14">
        <v>59</v>
      </c>
      <c r="F67" s="14" t="s">
        <v>14</v>
      </c>
      <c r="G67" s="5">
        <v>15490</v>
      </c>
      <c r="H67" s="9">
        <v>3139.6</v>
      </c>
      <c r="I67" s="5">
        <v>600</v>
      </c>
      <c r="J67" s="8" t="s">
        <v>15</v>
      </c>
      <c r="K67" s="61">
        <f t="shared" si="0"/>
        <v>20367211.57</v>
      </c>
      <c r="L67" s="61">
        <v>4946950</v>
      </c>
      <c r="M67" s="61">
        <v>5995000</v>
      </c>
      <c r="N67" s="69">
        <v>9425261.5700000003</v>
      </c>
      <c r="O67" s="61">
        <v>0</v>
      </c>
      <c r="P67" s="61">
        <v>0</v>
      </c>
    </row>
    <row r="68" spans="1:16" s="17" customFormat="1" ht="51" x14ac:dyDescent="0.25">
      <c r="A68" s="16">
        <v>60</v>
      </c>
      <c r="B68" s="15" t="s">
        <v>95</v>
      </c>
      <c r="C68" s="14" t="s">
        <v>99</v>
      </c>
      <c r="D68" s="14" t="s">
        <v>100</v>
      </c>
      <c r="E68" s="14">
        <v>59</v>
      </c>
      <c r="F68" s="14" t="s">
        <v>14</v>
      </c>
      <c r="G68" s="5">
        <v>16730</v>
      </c>
      <c r="H68" s="9">
        <v>1022.2</v>
      </c>
      <c r="I68" s="5">
        <v>400</v>
      </c>
      <c r="J68" s="8" t="s">
        <v>15</v>
      </c>
      <c r="K68" s="61">
        <f t="shared" si="0"/>
        <v>37661081.310000002</v>
      </c>
      <c r="L68" s="61">
        <v>0</v>
      </c>
      <c r="M68" s="61">
        <v>18923520</v>
      </c>
      <c r="N68" s="69">
        <v>9365361.3100000005</v>
      </c>
      <c r="O68" s="61">
        <v>9372200</v>
      </c>
      <c r="P68" s="61">
        <v>0</v>
      </c>
    </row>
    <row r="69" spans="1:16" s="17" customFormat="1" ht="38.25" x14ac:dyDescent="0.25">
      <c r="A69" s="16">
        <v>61</v>
      </c>
      <c r="B69" s="15" t="s">
        <v>101</v>
      </c>
      <c r="C69" s="14" t="s">
        <v>102</v>
      </c>
      <c r="D69" s="14" t="s">
        <v>314</v>
      </c>
      <c r="E69" s="14">
        <v>57.12</v>
      </c>
      <c r="F69" s="14" t="s">
        <v>14</v>
      </c>
      <c r="G69" s="5">
        <v>10685</v>
      </c>
      <c r="H69" s="9">
        <v>1884.8</v>
      </c>
      <c r="I69" s="5">
        <v>340</v>
      </c>
      <c r="J69" s="8" t="s">
        <v>15</v>
      </c>
      <c r="K69" s="61">
        <f t="shared" si="0"/>
        <v>62053130</v>
      </c>
      <c r="L69" s="61">
        <v>5288130</v>
      </c>
      <c r="M69" s="61">
        <v>0</v>
      </c>
      <c r="N69" s="61">
        <v>0</v>
      </c>
      <c r="O69" s="61">
        <v>56765000</v>
      </c>
      <c r="P69" s="61">
        <v>0</v>
      </c>
    </row>
    <row r="70" spans="1:16" s="17" customFormat="1" ht="38.25" x14ac:dyDescent="0.25">
      <c r="A70" s="16">
        <v>62</v>
      </c>
      <c r="B70" s="15" t="s">
        <v>101</v>
      </c>
      <c r="C70" s="14" t="s">
        <v>103</v>
      </c>
      <c r="D70" s="14" t="s">
        <v>266</v>
      </c>
      <c r="E70" s="14">
        <v>41.56</v>
      </c>
      <c r="F70" s="14" t="s">
        <v>14</v>
      </c>
      <c r="G70" s="5">
        <v>40133</v>
      </c>
      <c r="H70" s="9">
        <v>3181.5</v>
      </c>
      <c r="I70" s="5">
        <v>630</v>
      </c>
      <c r="J70" s="8" t="s">
        <v>15</v>
      </c>
      <c r="K70" s="61">
        <f t="shared" si="0"/>
        <v>52754071.340000004</v>
      </c>
      <c r="L70" s="61">
        <v>10242490</v>
      </c>
      <c r="M70" s="61">
        <v>37500000</v>
      </c>
      <c r="N70" s="70">
        <v>5011581.3400000036</v>
      </c>
      <c r="O70" s="61">
        <v>0</v>
      </c>
      <c r="P70" s="61">
        <v>0</v>
      </c>
    </row>
    <row r="71" spans="1:16" s="17" customFormat="1" ht="38.25" x14ac:dyDescent="0.25">
      <c r="A71" s="16">
        <v>63</v>
      </c>
      <c r="B71" s="15" t="s">
        <v>101</v>
      </c>
      <c r="C71" s="14" t="s">
        <v>104</v>
      </c>
      <c r="D71" s="14" t="s">
        <v>267</v>
      </c>
      <c r="E71" s="14">
        <v>41.77</v>
      </c>
      <c r="F71" s="14" t="s">
        <v>14</v>
      </c>
      <c r="G71" s="5">
        <v>7936</v>
      </c>
      <c r="H71" s="9">
        <v>1902.1</v>
      </c>
      <c r="I71" s="5">
        <v>400</v>
      </c>
      <c r="J71" s="8" t="s">
        <v>15</v>
      </c>
      <c r="K71" s="61">
        <f t="shared" si="0"/>
        <v>32258472</v>
      </c>
      <c r="L71" s="61">
        <v>15725220</v>
      </c>
      <c r="M71" s="61">
        <v>0</v>
      </c>
      <c r="N71" s="69">
        <v>16533252</v>
      </c>
      <c r="O71" s="61">
        <v>0</v>
      </c>
      <c r="P71" s="61">
        <v>0</v>
      </c>
    </row>
    <row r="72" spans="1:16" s="17" customFormat="1" ht="51" x14ac:dyDescent="0.25">
      <c r="A72" s="16">
        <v>64</v>
      </c>
      <c r="B72" s="15" t="s">
        <v>105</v>
      </c>
      <c r="C72" s="14" t="s">
        <v>106</v>
      </c>
      <c r="D72" s="14" t="s">
        <v>268</v>
      </c>
      <c r="E72" s="14">
        <v>55.47</v>
      </c>
      <c r="F72" s="14" t="s">
        <v>14</v>
      </c>
      <c r="G72" s="5">
        <v>7980</v>
      </c>
      <c r="H72" s="9">
        <v>1923.7</v>
      </c>
      <c r="I72" s="5">
        <v>320</v>
      </c>
      <c r="J72" s="8" t="s">
        <v>15</v>
      </c>
      <c r="K72" s="61">
        <f t="shared" si="0"/>
        <v>43520729</v>
      </c>
      <c r="L72" s="61">
        <v>3479360</v>
      </c>
      <c r="M72" s="61">
        <v>9975800</v>
      </c>
      <c r="N72" s="68">
        <f>27000000+3065569</f>
        <v>30065569</v>
      </c>
      <c r="O72" s="61">
        <v>0</v>
      </c>
      <c r="P72" s="61">
        <v>0</v>
      </c>
    </row>
    <row r="73" spans="1:16" s="17" customFormat="1" ht="71.25" customHeight="1" x14ac:dyDescent="0.25">
      <c r="A73" s="16">
        <v>65</v>
      </c>
      <c r="B73" s="15" t="s">
        <v>105</v>
      </c>
      <c r="C73" s="14" t="s">
        <v>105</v>
      </c>
      <c r="D73" s="14" t="s">
        <v>107</v>
      </c>
      <c r="E73" s="14">
        <v>54.5</v>
      </c>
      <c r="F73" s="14" t="s">
        <v>14</v>
      </c>
      <c r="G73" s="5">
        <v>48766</v>
      </c>
      <c r="H73" s="9">
        <v>3190.8</v>
      </c>
      <c r="I73" s="5">
        <v>750</v>
      </c>
      <c r="J73" s="8" t="s">
        <v>15</v>
      </c>
      <c r="K73" s="61">
        <f t="shared" si="0"/>
        <v>107801340</v>
      </c>
      <c r="L73" s="61">
        <v>0</v>
      </c>
      <c r="M73" s="61">
        <v>34488460</v>
      </c>
      <c r="N73" s="68">
        <v>35902490</v>
      </c>
      <c r="O73" s="61">
        <v>37410390</v>
      </c>
      <c r="P73" s="61">
        <v>0</v>
      </c>
    </row>
    <row r="74" spans="1:16" s="17" customFormat="1" ht="39.75" customHeight="1" x14ac:dyDescent="0.25">
      <c r="A74" s="16">
        <v>66</v>
      </c>
      <c r="B74" s="15" t="s">
        <v>108</v>
      </c>
      <c r="C74" s="14" t="s">
        <v>108</v>
      </c>
      <c r="D74" s="14" t="s">
        <v>269</v>
      </c>
      <c r="E74" s="14">
        <v>79</v>
      </c>
      <c r="F74" s="14" t="s">
        <v>14</v>
      </c>
      <c r="G74" s="5">
        <v>41275</v>
      </c>
      <c r="H74" s="9">
        <v>3222.9</v>
      </c>
      <c r="I74" s="5">
        <v>940</v>
      </c>
      <c r="J74" s="8" t="s">
        <v>15</v>
      </c>
      <c r="K74" s="61">
        <f t="shared" ref="K74:K135" si="1">L74+M74+N74+O74+P74</f>
        <v>5726000</v>
      </c>
      <c r="L74" s="61">
        <v>4726000</v>
      </c>
      <c r="M74" s="61">
        <v>1000000</v>
      </c>
      <c r="N74" s="61">
        <v>0</v>
      </c>
      <c r="O74" s="61">
        <v>0</v>
      </c>
      <c r="P74" s="61">
        <v>0</v>
      </c>
    </row>
    <row r="75" spans="1:16" s="17" customFormat="1" ht="46.5" customHeight="1" x14ac:dyDescent="0.25">
      <c r="A75" s="16">
        <v>67</v>
      </c>
      <c r="B75" s="15" t="s">
        <v>109</v>
      </c>
      <c r="C75" s="14" t="s">
        <v>12</v>
      </c>
      <c r="D75" s="14" t="s">
        <v>110</v>
      </c>
      <c r="E75" s="14">
        <v>58</v>
      </c>
      <c r="F75" s="14" t="s">
        <v>14</v>
      </c>
      <c r="G75" s="5">
        <v>96508</v>
      </c>
      <c r="H75" s="9">
        <v>3163.8</v>
      </c>
      <c r="I75" s="5">
        <v>550</v>
      </c>
      <c r="J75" s="8" t="s">
        <v>15</v>
      </c>
      <c r="K75" s="61">
        <v>155163320</v>
      </c>
      <c r="L75" s="61">
        <v>40000000</v>
      </c>
      <c r="M75" s="61">
        <v>0</v>
      </c>
      <c r="N75" s="61">
        <v>115163320</v>
      </c>
      <c r="O75" s="61">
        <v>0</v>
      </c>
      <c r="P75" s="61">
        <v>0</v>
      </c>
    </row>
    <row r="76" spans="1:16" s="17" customFormat="1" ht="34.5" customHeight="1" x14ac:dyDescent="0.25">
      <c r="A76" s="16">
        <v>68</v>
      </c>
      <c r="B76" s="15" t="s">
        <v>109</v>
      </c>
      <c r="C76" s="14" t="s">
        <v>109</v>
      </c>
      <c r="D76" s="14" t="s">
        <v>111</v>
      </c>
      <c r="E76" s="14">
        <v>56</v>
      </c>
      <c r="F76" s="14" t="s">
        <v>14</v>
      </c>
      <c r="G76" s="5">
        <v>98659</v>
      </c>
      <c r="H76" s="9">
        <v>3149.2</v>
      </c>
      <c r="I76" s="5">
        <v>520</v>
      </c>
      <c r="J76" s="8" t="s">
        <v>15</v>
      </c>
      <c r="K76" s="61">
        <v>61578290</v>
      </c>
      <c r="L76" s="61">
        <v>0</v>
      </c>
      <c r="M76" s="61">
        <v>0</v>
      </c>
      <c r="N76" s="61">
        <v>0</v>
      </c>
      <c r="O76" s="61">
        <v>61578290</v>
      </c>
      <c r="P76" s="61">
        <v>0</v>
      </c>
    </row>
    <row r="77" spans="1:16" s="17" customFormat="1" ht="38.25" x14ac:dyDescent="0.25">
      <c r="A77" s="16">
        <v>69</v>
      </c>
      <c r="B77" s="15" t="s">
        <v>109</v>
      </c>
      <c r="C77" s="14" t="s">
        <v>112</v>
      </c>
      <c r="D77" s="14" t="s">
        <v>270</v>
      </c>
      <c r="E77" s="14">
        <v>70</v>
      </c>
      <c r="F77" s="14" t="s">
        <v>14</v>
      </c>
      <c r="G77" s="5">
        <v>7680</v>
      </c>
      <c r="H77" s="9">
        <v>234.7</v>
      </c>
      <c r="I77" s="5">
        <v>50</v>
      </c>
      <c r="J77" s="8" t="s">
        <v>15</v>
      </c>
      <c r="K77" s="61">
        <v>9907370</v>
      </c>
      <c r="L77" s="61">
        <v>0</v>
      </c>
      <c r="M77" s="61">
        <v>9907370</v>
      </c>
      <c r="N77" s="61">
        <v>0</v>
      </c>
      <c r="O77" s="61">
        <v>0</v>
      </c>
      <c r="P77" s="61">
        <v>0</v>
      </c>
    </row>
    <row r="78" spans="1:16" s="17" customFormat="1" ht="48.75" customHeight="1" x14ac:dyDescent="0.25">
      <c r="A78" s="16">
        <v>70</v>
      </c>
      <c r="B78" s="15" t="s">
        <v>113</v>
      </c>
      <c r="C78" s="14" t="s">
        <v>114</v>
      </c>
      <c r="D78" s="14" t="s">
        <v>115</v>
      </c>
      <c r="E78" s="14">
        <v>58.78</v>
      </c>
      <c r="F78" s="14" t="s">
        <v>14</v>
      </c>
      <c r="G78" s="5">
        <v>67741</v>
      </c>
      <c r="H78" s="9">
        <v>1763.6</v>
      </c>
      <c r="I78" s="5">
        <v>350</v>
      </c>
      <c r="J78" s="8" t="s">
        <v>15</v>
      </c>
      <c r="K78" s="61">
        <f t="shared" si="1"/>
        <v>24774428.23</v>
      </c>
      <c r="L78" s="61">
        <v>2029810</v>
      </c>
      <c r="M78" s="61">
        <v>10107080</v>
      </c>
      <c r="N78" s="61">
        <v>1712700</v>
      </c>
      <c r="O78" s="61">
        <v>513810</v>
      </c>
      <c r="P78" s="61">
        <v>10411028.23</v>
      </c>
    </row>
    <row r="79" spans="1:16" s="17" customFormat="1" ht="67.5" customHeight="1" x14ac:dyDescent="0.25">
      <c r="A79" s="16">
        <v>71</v>
      </c>
      <c r="B79" s="15" t="s">
        <v>113</v>
      </c>
      <c r="C79" s="14" t="s">
        <v>116</v>
      </c>
      <c r="D79" s="14" t="s">
        <v>117</v>
      </c>
      <c r="E79" s="14">
        <v>53.07</v>
      </c>
      <c r="F79" s="14" t="s">
        <v>14</v>
      </c>
      <c r="G79" s="5">
        <v>67741</v>
      </c>
      <c r="H79" s="9">
        <v>3052.6</v>
      </c>
      <c r="I79" s="5">
        <v>250</v>
      </c>
      <c r="J79" s="8" t="s">
        <v>15</v>
      </c>
      <c r="K79" s="61">
        <f t="shared" si="1"/>
        <v>23916598.23</v>
      </c>
      <c r="L79" s="61">
        <v>1150110</v>
      </c>
      <c r="M79" s="61">
        <v>8483720</v>
      </c>
      <c r="N79" s="61">
        <v>1816500</v>
      </c>
      <c r="O79" s="61">
        <v>2055240</v>
      </c>
      <c r="P79" s="61">
        <v>10411028.23</v>
      </c>
    </row>
    <row r="80" spans="1:16" s="17" customFormat="1" ht="36" customHeight="1" x14ac:dyDescent="0.25">
      <c r="A80" s="16">
        <v>72</v>
      </c>
      <c r="B80" s="15" t="s">
        <v>113</v>
      </c>
      <c r="C80" s="14" t="s">
        <v>118</v>
      </c>
      <c r="D80" s="14" t="s">
        <v>119</v>
      </c>
      <c r="E80" s="14">
        <v>57.17</v>
      </c>
      <c r="F80" s="14" t="s">
        <v>14</v>
      </c>
      <c r="G80" s="5">
        <v>67741</v>
      </c>
      <c r="H80" s="9">
        <v>3206</v>
      </c>
      <c r="I80" s="5">
        <v>750</v>
      </c>
      <c r="J80" s="8" t="s">
        <v>15</v>
      </c>
      <c r="K80" s="61">
        <f t="shared" si="1"/>
        <v>34602358.43</v>
      </c>
      <c r="L80" s="61">
        <v>4640080</v>
      </c>
      <c r="M80" s="61">
        <v>9648270</v>
      </c>
      <c r="N80" s="61">
        <v>2969140.2</v>
      </c>
      <c r="O80" s="61">
        <v>6933840</v>
      </c>
      <c r="P80" s="61">
        <v>10411028.23</v>
      </c>
    </row>
    <row r="81" spans="1:16" s="17" customFormat="1" ht="34.5" customHeight="1" x14ac:dyDescent="0.25">
      <c r="A81" s="16">
        <v>73</v>
      </c>
      <c r="B81" s="15" t="s">
        <v>113</v>
      </c>
      <c r="C81" s="14" t="s">
        <v>120</v>
      </c>
      <c r="D81" s="14" t="s">
        <v>271</v>
      </c>
      <c r="E81" s="14">
        <v>55.68</v>
      </c>
      <c r="F81" s="14" t="s">
        <v>14</v>
      </c>
      <c r="G81" s="5">
        <v>60550</v>
      </c>
      <c r="H81" s="9">
        <v>1893.5</v>
      </c>
      <c r="I81" s="5">
        <v>80</v>
      </c>
      <c r="J81" s="8" t="s">
        <v>15</v>
      </c>
      <c r="K81" s="61">
        <f t="shared" si="1"/>
        <v>3007300</v>
      </c>
      <c r="L81" s="61">
        <v>0</v>
      </c>
      <c r="M81" s="61">
        <v>3007300</v>
      </c>
      <c r="N81" s="62">
        <v>0</v>
      </c>
      <c r="O81" s="61">
        <v>0</v>
      </c>
      <c r="P81" s="61">
        <v>0</v>
      </c>
    </row>
    <row r="82" spans="1:16" s="17" customFormat="1" ht="34.5" customHeight="1" x14ac:dyDescent="0.25">
      <c r="A82" s="16">
        <v>74</v>
      </c>
      <c r="B82" s="15" t="s">
        <v>113</v>
      </c>
      <c r="C82" s="14" t="s">
        <v>121</v>
      </c>
      <c r="D82" s="14" t="s">
        <v>122</v>
      </c>
      <c r="E82" s="14">
        <v>58.49</v>
      </c>
      <c r="F82" s="14" t="s">
        <v>14</v>
      </c>
      <c r="G82" s="5">
        <v>10011</v>
      </c>
      <c r="H82" s="9">
        <v>1905.5</v>
      </c>
      <c r="I82" s="5">
        <v>330</v>
      </c>
      <c r="J82" s="8" t="s">
        <v>15</v>
      </c>
      <c r="K82" s="61">
        <f t="shared" si="1"/>
        <v>15687650</v>
      </c>
      <c r="L82" s="61">
        <v>0</v>
      </c>
      <c r="M82" s="61">
        <v>5464100</v>
      </c>
      <c r="N82" s="61">
        <v>9990000</v>
      </c>
      <c r="O82" s="61">
        <v>233550</v>
      </c>
      <c r="P82" s="61">
        <v>0</v>
      </c>
    </row>
    <row r="83" spans="1:16" s="17" customFormat="1" ht="38.25" x14ac:dyDescent="0.25">
      <c r="A83" s="16">
        <v>75</v>
      </c>
      <c r="B83" s="15" t="s">
        <v>113</v>
      </c>
      <c r="C83" s="14" t="s">
        <v>123</v>
      </c>
      <c r="D83" s="14" t="s">
        <v>272</v>
      </c>
      <c r="E83" s="14">
        <v>41</v>
      </c>
      <c r="F83" s="14" t="s">
        <v>14</v>
      </c>
      <c r="G83" s="5">
        <v>3136</v>
      </c>
      <c r="H83" s="9">
        <v>468.7</v>
      </c>
      <c r="I83" s="5">
        <v>40</v>
      </c>
      <c r="J83" s="8" t="s">
        <v>15</v>
      </c>
      <c r="K83" s="61">
        <f t="shared" si="1"/>
        <v>290360</v>
      </c>
      <c r="L83" s="61">
        <v>0</v>
      </c>
      <c r="M83" s="61">
        <v>290360</v>
      </c>
      <c r="N83" s="61">
        <v>0</v>
      </c>
      <c r="O83" s="61">
        <v>0</v>
      </c>
      <c r="P83" s="61">
        <v>0</v>
      </c>
    </row>
    <row r="84" spans="1:16" s="17" customFormat="1" ht="38.25" x14ac:dyDescent="0.25">
      <c r="A84" s="16">
        <v>76</v>
      </c>
      <c r="B84" s="15" t="s">
        <v>113</v>
      </c>
      <c r="C84" s="14" t="s">
        <v>123</v>
      </c>
      <c r="D84" s="14" t="s">
        <v>273</v>
      </c>
      <c r="E84" s="14">
        <v>41</v>
      </c>
      <c r="F84" s="14" t="s">
        <v>14</v>
      </c>
      <c r="G84" s="5">
        <v>4800</v>
      </c>
      <c r="H84" s="9">
        <v>321.5</v>
      </c>
      <c r="I84" s="5">
        <v>60</v>
      </c>
      <c r="J84" s="8" t="s">
        <v>15</v>
      </c>
      <c r="K84" s="61">
        <f t="shared" si="1"/>
        <v>207400</v>
      </c>
      <c r="L84" s="61">
        <v>0</v>
      </c>
      <c r="M84" s="61">
        <v>207400</v>
      </c>
      <c r="N84" s="61">
        <v>0</v>
      </c>
      <c r="O84" s="61">
        <v>0</v>
      </c>
      <c r="P84" s="61">
        <v>0</v>
      </c>
    </row>
    <row r="85" spans="1:16" s="17" customFormat="1" ht="37.5" customHeight="1" x14ac:dyDescent="0.25">
      <c r="A85" s="16">
        <v>77</v>
      </c>
      <c r="B85" s="15" t="s">
        <v>124</v>
      </c>
      <c r="C85" s="14" t="s">
        <v>124</v>
      </c>
      <c r="D85" s="14" t="s">
        <v>125</v>
      </c>
      <c r="E85" s="14">
        <v>66</v>
      </c>
      <c r="F85" s="14" t="s">
        <v>14</v>
      </c>
      <c r="G85" s="5">
        <v>107514</v>
      </c>
      <c r="H85" s="9">
        <v>7866.9</v>
      </c>
      <c r="I85" s="5">
        <v>2000</v>
      </c>
      <c r="J85" s="8" t="s">
        <v>15</v>
      </c>
      <c r="K85" s="61">
        <v>329280653.67000002</v>
      </c>
      <c r="L85" s="61">
        <v>130385110</v>
      </c>
      <c r="M85" s="61">
        <v>87911100</v>
      </c>
      <c r="N85" s="61">
        <v>35164444</v>
      </c>
      <c r="O85" s="61">
        <f>173645300-87911100-35164444</f>
        <v>50569756</v>
      </c>
      <c r="P85" s="61">
        <v>25250243.670000002</v>
      </c>
    </row>
    <row r="86" spans="1:16" s="17" customFormat="1" ht="63.75" x14ac:dyDescent="0.25">
      <c r="A86" s="16">
        <v>78</v>
      </c>
      <c r="B86" s="15" t="s">
        <v>124</v>
      </c>
      <c r="C86" s="14" t="s">
        <v>126</v>
      </c>
      <c r="D86" s="14" t="s">
        <v>127</v>
      </c>
      <c r="E86" s="14">
        <v>59</v>
      </c>
      <c r="F86" s="14" t="s">
        <v>14</v>
      </c>
      <c r="G86" s="5">
        <v>5201</v>
      </c>
      <c r="H86" s="9">
        <v>5304.8</v>
      </c>
      <c r="I86" s="5">
        <v>330</v>
      </c>
      <c r="J86" s="8" t="s">
        <v>15</v>
      </c>
      <c r="K86" s="61">
        <v>146325700</v>
      </c>
      <c r="L86" s="61">
        <v>0</v>
      </c>
      <c r="M86" s="61">
        <v>0</v>
      </c>
      <c r="N86" s="61">
        <v>126325700</v>
      </c>
      <c r="O86" s="61">
        <v>20000000</v>
      </c>
      <c r="P86" s="61">
        <v>0</v>
      </c>
    </row>
    <row r="87" spans="1:16" s="17" customFormat="1" ht="36" customHeight="1" x14ac:dyDescent="0.25">
      <c r="A87" s="16">
        <v>79</v>
      </c>
      <c r="B87" s="15" t="s">
        <v>128</v>
      </c>
      <c r="C87" s="14" t="s">
        <v>129</v>
      </c>
      <c r="D87" s="14" t="s">
        <v>274</v>
      </c>
      <c r="E87" s="14">
        <v>77</v>
      </c>
      <c r="F87" s="14" t="s">
        <v>14</v>
      </c>
      <c r="G87" s="5">
        <v>80550</v>
      </c>
      <c r="H87" s="9">
        <v>1922.3</v>
      </c>
      <c r="I87" s="5">
        <v>200</v>
      </c>
      <c r="J87" s="8" t="s">
        <v>15</v>
      </c>
      <c r="K87" s="61">
        <f t="shared" si="1"/>
        <v>92637174</v>
      </c>
      <c r="L87" s="61">
        <v>92637174</v>
      </c>
      <c r="M87" s="71">
        <v>0</v>
      </c>
      <c r="N87" s="71">
        <v>0</v>
      </c>
      <c r="O87" s="71">
        <v>0</v>
      </c>
      <c r="P87" s="72">
        <v>0</v>
      </c>
    </row>
    <row r="88" spans="1:16" s="17" customFormat="1" ht="36" customHeight="1" x14ac:dyDescent="0.25">
      <c r="A88" s="16">
        <v>80</v>
      </c>
      <c r="B88" s="15" t="s">
        <v>130</v>
      </c>
      <c r="C88" s="14" t="s">
        <v>131</v>
      </c>
      <c r="D88" s="14" t="s">
        <v>132</v>
      </c>
      <c r="E88" s="14">
        <v>52.5</v>
      </c>
      <c r="F88" s="14" t="s">
        <v>14</v>
      </c>
      <c r="G88" s="5">
        <v>56055</v>
      </c>
      <c r="H88" s="9">
        <v>3210.6</v>
      </c>
      <c r="I88" s="5">
        <v>750</v>
      </c>
      <c r="J88" s="8" t="s">
        <v>15</v>
      </c>
      <c r="K88" s="61">
        <f t="shared" si="1"/>
        <v>16316500</v>
      </c>
      <c r="L88" s="61">
        <v>16316500</v>
      </c>
      <c r="M88" s="61">
        <v>0</v>
      </c>
      <c r="N88" s="61">
        <v>0</v>
      </c>
      <c r="O88" s="61">
        <v>0</v>
      </c>
      <c r="P88" s="61">
        <v>0</v>
      </c>
    </row>
    <row r="89" spans="1:16" s="17" customFormat="1" ht="48.75" customHeight="1" x14ac:dyDescent="0.25">
      <c r="A89" s="16">
        <v>81</v>
      </c>
      <c r="B89" s="15" t="s">
        <v>130</v>
      </c>
      <c r="C89" s="14" t="s">
        <v>133</v>
      </c>
      <c r="D89" s="14" t="s">
        <v>134</v>
      </c>
      <c r="E89" s="14">
        <v>52.33</v>
      </c>
      <c r="F89" s="14" t="s">
        <v>14</v>
      </c>
      <c r="G89" s="5">
        <v>56055</v>
      </c>
      <c r="H89" s="9">
        <v>1915.6</v>
      </c>
      <c r="I89" s="5">
        <v>320</v>
      </c>
      <c r="J89" s="8" t="s">
        <v>15</v>
      </c>
      <c r="K89" s="61">
        <f t="shared" si="1"/>
        <v>2981120</v>
      </c>
      <c r="L89" s="61">
        <v>2981120</v>
      </c>
      <c r="M89" s="61">
        <v>0</v>
      </c>
      <c r="N89" s="61">
        <v>0</v>
      </c>
      <c r="O89" s="61">
        <v>0</v>
      </c>
      <c r="P89" s="61">
        <v>0</v>
      </c>
    </row>
    <row r="90" spans="1:16" s="17" customFormat="1" ht="55.5" customHeight="1" x14ac:dyDescent="0.25">
      <c r="A90" s="16">
        <v>82</v>
      </c>
      <c r="B90" s="15" t="s">
        <v>135</v>
      </c>
      <c r="C90" s="14" t="s">
        <v>135</v>
      </c>
      <c r="D90" s="14" t="s">
        <v>275</v>
      </c>
      <c r="E90" s="14">
        <v>51.5</v>
      </c>
      <c r="F90" s="14" t="s">
        <v>14</v>
      </c>
      <c r="G90" s="5">
        <v>35146</v>
      </c>
      <c r="H90" s="9">
        <v>3195.2</v>
      </c>
      <c r="I90" s="5">
        <v>750</v>
      </c>
      <c r="J90" s="8" t="s">
        <v>15</v>
      </c>
      <c r="K90" s="61">
        <f t="shared" si="1"/>
        <v>27265360</v>
      </c>
      <c r="L90" s="61">
        <v>7041360</v>
      </c>
      <c r="M90" s="61">
        <v>0</v>
      </c>
      <c r="N90" s="61">
        <v>0</v>
      </c>
      <c r="O90" s="61">
        <v>20224000</v>
      </c>
      <c r="P90" s="61">
        <v>0</v>
      </c>
    </row>
    <row r="91" spans="1:16" s="17" customFormat="1" ht="59.25" customHeight="1" x14ac:dyDescent="0.25">
      <c r="A91" s="16">
        <v>83</v>
      </c>
      <c r="B91" s="15" t="s">
        <v>136</v>
      </c>
      <c r="C91" s="14" t="s">
        <v>137</v>
      </c>
      <c r="D91" s="14" t="s">
        <v>138</v>
      </c>
      <c r="E91" s="14">
        <v>78.7</v>
      </c>
      <c r="F91" s="14" t="s">
        <v>14</v>
      </c>
      <c r="G91" s="5">
        <v>45735</v>
      </c>
      <c r="H91" s="9">
        <v>3070.6</v>
      </c>
      <c r="I91" s="5">
        <v>1260</v>
      </c>
      <c r="J91" s="8" t="s">
        <v>15</v>
      </c>
      <c r="K91" s="61">
        <f t="shared" si="1"/>
        <v>120808909.17</v>
      </c>
      <c r="L91" s="61">
        <v>36481880</v>
      </c>
      <c r="M91" s="61">
        <v>0</v>
      </c>
      <c r="N91" s="61">
        <v>24372000</v>
      </c>
      <c r="O91" s="61">
        <v>32544000</v>
      </c>
      <c r="P91" s="61">
        <v>27411029.170000002</v>
      </c>
    </row>
    <row r="92" spans="1:16" s="17" customFormat="1" ht="51" x14ac:dyDescent="0.25">
      <c r="A92" s="16">
        <v>84</v>
      </c>
      <c r="B92" s="15" t="s">
        <v>139</v>
      </c>
      <c r="C92" s="14" t="s">
        <v>140</v>
      </c>
      <c r="D92" s="14" t="s">
        <v>141</v>
      </c>
      <c r="E92" s="14">
        <v>77.3</v>
      </c>
      <c r="F92" s="14" t="s">
        <v>14</v>
      </c>
      <c r="G92" s="5">
        <v>22779</v>
      </c>
      <c r="H92" s="9">
        <v>3300.4</v>
      </c>
      <c r="I92" s="5">
        <v>1200</v>
      </c>
      <c r="J92" s="18" t="s">
        <v>15</v>
      </c>
      <c r="K92" s="61">
        <f t="shared" si="1"/>
        <v>65207520</v>
      </c>
      <c r="L92" s="61">
        <v>989350</v>
      </c>
      <c r="M92" s="61">
        <v>27660170</v>
      </c>
      <c r="N92" s="61">
        <v>36558000</v>
      </c>
      <c r="O92" s="61">
        <v>0</v>
      </c>
      <c r="P92" s="61">
        <v>0</v>
      </c>
    </row>
    <row r="93" spans="1:16" s="17" customFormat="1" ht="51" x14ac:dyDescent="0.25">
      <c r="A93" s="16">
        <v>85</v>
      </c>
      <c r="B93" s="15" t="s">
        <v>136</v>
      </c>
      <c r="C93" s="14" t="s">
        <v>142</v>
      </c>
      <c r="D93" s="14" t="s">
        <v>143</v>
      </c>
      <c r="E93" s="14">
        <v>73.2</v>
      </c>
      <c r="F93" s="14" t="s">
        <v>14</v>
      </c>
      <c r="G93" s="5">
        <v>2626</v>
      </c>
      <c r="H93" s="9">
        <v>3254.7</v>
      </c>
      <c r="I93" s="8">
        <v>1500</v>
      </c>
      <c r="J93" s="19" t="s">
        <v>15</v>
      </c>
      <c r="K93" s="61">
        <f t="shared" si="1"/>
        <v>50292550</v>
      </c>
      <c r="L93" s="61">
        <v>48328500</v>
      </c>
      <c r="M93" s="61">
        <v>1964050</v>
      </c>
      <c r="N93" s="61">
        <v>0</v>
      </c>
      <c r="O93" s="61">
        <v>0</v>
      </c>
      <c r="P93" s="61">
        <v>0</v>
      </c>
    </row>
    <row r="94" spans="1:16" s="17" customFormat="1" ht="39" customHeight="1" x14ac:dyDescent="0.25">
      <c r="A94" s="16">
        <v>86</v>
      </c>
      <c r="B94" s="15" t="s">
        <v>144</v>
      </c>
      <c r="C94" s="14" t="s">
        <v>120</v>
      </c>
      <c r="D94" s="14" t="s">
        <v>145</v>
      </c>
      <c r="E94" s="14">
        <v>49.1</v>
      </c>
      <c r="F94" s="14" t="s">
        <v>14</v>
      </c>
      <c r="G94" s="5">
        <v>22566</v>
      </c>
      <c r="H94" s="9">
        <v>1946</v>
      </c>
      <c r="I94" s="8">
        <v>320</v>
      </c>
      <c r="J94" s="19" t="s">
        <v>15</v>
      </c>
      <c r="K94" s="61">
        <f t="shared" si="1"/>
        <v>6540010</v>
      </c>
      <c r="L94" s="61">
        <v>0</v>
      </c>
      <c r="M94" s="61">
        <v>6540010</v>
      </c>
      <c r="N94" s="61">
        <v>0</v>
      </c>
      <c r="O94" s="61">
        <v>0</v>
      </c>
      <c r="P94" s="61">
        <v>0</v>
      </c>
    </row>
    <row r="95" spans="1:16" s="17" customFormat="1" ht="78" customHeight="1" x14ac:dyDescent="0.25">
      <c r="A95" s="16">
        <v>87</v>
      </c>
      <c r="B95" s="15" t="s">
        <v>146</v>
      </c>
      <c r="C95" s="14" t="s">
        <v>147</v>
      </c>
      <c r="D95" s="14" t="s">
        <v>148</v>
      </c>
      <c r="E95" s="14">
        <v>63</v>
      </c>
      <c r="F95" s="14" t="s">
        <v>14</v>
      </c>
      <c r="G95" s="5">
        <v>65240</v>
      </c>
      <c r="H95" s="9">
        <v>9619.1</v>
      </c>
      <c r="I95" s="5">
        <v>550</v>
      </c>
      <c r="J95" s="20" t="s">
        <v>15</v>
      </c>
      <c r="K95" s="61">
        <f t="shared" si="1"/>
        <v>111702497.45999999</v>
      </c>
      <c r="L95" s="61">
        <v>0</v>
      </c>
      <c r="M95" s="61">
        <v>9992177.7200000007</v>
      </c>
      <c r="N95" s="61">
        <v>48186608.32</v>
      </c>
      <c r="O95" s="61">
        <v>24942750</v>
      </c>
      <c r="P95" s="61">
        <v>28580961.420000002</v>
      </c>
    </row>
    <row r="96" spans="1:16" s="17" customFormat="1" ht="74.25" customHeight="1" x14ac:dyDescent="0.25">
      <c r="A96" s="16">
        <v>88</v>
      </c>
      <c r="B96" s="15" t="s">
        <v>149</v>
      </c>
      <c r="C96" s="14" t="s">
        <v>150</v>
      </c>
      <c r="D96" s="14" t="s">
        <v>276</v>
      </c>
      <c r="E96" s="14">
        <v>79</v>
      </c>
      <c r="F96" s="14" t="s">
        <v>14</v>
      </c>
      <c r="G96" s="5">
        <v>29283</v>
      </c>
      <c r="H96" s="9">
        <v>238.7</v>
      </c>
      <c r="I96" s="5">
        <v>450</v>
      </c>
      <c r="J96" s="8" t="s">
        <v>15</v>
      </c>
      <c r="K96" s="61">
        <f t="shared" si="1"/>
        <v>11785570</v>
      </c>
      <c r="L96" s="61">
        <v>0</v>
      </c>
      <c r="M96" s="61">
        <v>0</v>
      </c>
      <c r="N96" s="61">
        <v>0</v>
      </c>
      <c r="O96" s="61">
        <v>11785570</v>
      </c>
      <c r="P96" s="61">
        <v>0</v>
      </c>
    </row>
    <row r="97" spans="1:16" s="17" customFormat="1" ht="66.75" customHeight="1" x14ac:dyDescent="0.25">
      <c r="A97" s="16">
        <v>89</v>
      </c>
      <c r="B97" s="15" t="s">
        <v>149</v>
      </c>
      <c r="C97" s="14" t="s">
        <v>151</v>
      </c>
      <c r="D97" s="14" t="s">
        <v>277</v>
      </c>
      <c r="E97" s="14">
        <v>78</v>
      </c>
      <c r="F97" s="14" t="s">
        <v>14</v>
      </c>
      <c r="G97" s="5">
        <v>29283</v>
      </c>
      <c r="H97" s="9">
        <v>1009</v>
      </c>
      <c r="I97" s="5">
        <v>700</v>
      </c>
      <c r="J97" s="8" t="s">
        <v>15</v>
      </c>
      <c r="K97" s="61">
        <f t="shared" si="1"/>
        <v>28255884.32</v>
      </c>
      <c r="L97" s="61">
        <v>0</v>
      </c>
      <c r="M97" s="61">
        <v>9991754.3200000003</v>
      </c>
      <c r="N97" s="61">
        <v>0</v>
      </c>
      <c r="O97" s="61">
        <v>18264130</v>
      </c>
      <c r="P97" s="61">
        <v>0</v>
      </c>
    </row>
    <row r="98" spans="1:16" s="17" customFormat="1" ht="51" x14ac:dyDescent="0.25">
      <c r="A98" s="16">
        <v>90</v>
      </c>
      <c r="B98" s="15" t="s">
        <v>149</v>
      </c>
      <c r="C98" s="14" t="s">
        <v>152</v>
      </c>
      <c r="D98" s="14" t="s">
        <v>278</v>
      </c>
      <c r="E98" s="14">
        <v>79</v>
      </c>
      <c r="F98" s="14" t="s">
        <v>14</v>
      </c>
      <c r="G98" s="5">
        <v>23958</v>
      </c>
      <c r="H98" s="9">
        <v>2019.5</v>
      </c>
      <c r="I98" s="5">
        <v>450</v>
      </c>
      <c r="J98" s="8" t="s">
        <v>15</v>
      </c>
      <c r="K98" s="61">
        <f t="shared" si="1"/>
        <v>74714941.730000004</v>
      </c>
      <c r="L98" s="61">
        <v>0</v>
      </c>
      <c r="M98" s="61">
        <v>0</v>
      </c>
      <c r="N98" s="61">
        <v>22712040</v>
      </c>
      <c r="O98" s="61">
        <v>24138950</v>
      </c>
      <c r="P98" s="61">
        <v>27863951.73</v>
      </c>
    </row>
    <row r="99" spans="1:16" s="17" customFormat="1" ht="51" x14ac:dyDescent="0.25">
      <c r="A99" s="16">
        <v>91</v>
      </c>
      <c r="B99" s="15" t="s">
        <v>153</v>
      </c>
      <c r="C99" s="14" t="s">
        <v>154</v>
      </c>
      <c r="D99" s="14" t="s">
        <v>155</v>
      </c>
      <c r="E99" s="14">
        <v>41</v>
      </c>
      <c r="F99" s="14" t="s">
        <v>14</v>
      </c>
      <c r="G99" s="5">
        <v>1127</v>
      </c>
      <c r="H99" s="9">
        <v>3623.1</v>
      </c>
      <c r="I99" s="5">
        <v>300</v>
      </c>
      <c r="J99" s="8" t="s">
        <v>15</v>
      </c>
      <c r="K99" s="61">
        <f t="shared" si="1"/>
        <v>49821802.539999999</v>
      </c>
      <c r="L99" s="61">
        <v>0</v>
      </c>
      <c r="M99" s="61">
        <v>2429190</v>
      </c>
      <c r="N99" s="61">
        <v>18493905.190000001</v>
      </c>
      <c r="O99" s="61">
        <v>19908240</v>
      </c>
      <c r="P99" s="61">
        <v>8990467.3499999996</v>
      </c>
    </row>
    <row r="100" spans="1:16" s="17" customFormat="1" ht="43.5" customHeight="1" x14ac:dyDescent="0.25">
      <c r="A100" s="16">
        <v>92</v>
      </c>
      <c r="B100" s="15" t="s">
        <v>153</v>
      </c>
      <c r="C100" s="14" t="s">
        <v>153</v>
      </c>
      <c r="D100" s="14" t="s">
        <v>156</v>
      </c>
      <c r="E100" s="14">
        <v>45</v>
      </c>
      <c r="F100" s="14" t="s">
        <v>14</v>
      </c>
      <c r="G100" s="5">
        <v>41537</v>
      </c>
      <c r="H100" s="9">
        <v>4835.1000000000004</v>
      </c>
      <c r="I100" s="5">
        <v>1035</v>
      </c>
      <c r="J100" s="8" t="s">
        <v>15</v>
      </c>
      <c r="K100" s="61">
        <f t="shared" si="1"/>
        <v>88648539.829999998</v>
      </c>
      <c r="L100" s="61">
        <v>18137580</v>
      </c>
      <c r="M100" s="61">
        <v>19386470</v>
      </c>
      <c r="N100" s="61">
        <v>21697461.710000001</v>
      </c>
      <c r="O100" s="61">
        <v>0</v>
      </c>
      <c r="P100" s="61">
        <v>29427028.120000001</v>
      </c>
    </row>
    <row r="101" spans="1:16" s="17" customFormat="1" ht="54.75" customHeight="1" x14ac:dyDescent="0.25">
      <c r="A101" s="16">
        <v>93</v>
      </c>
      <c r="B101" s="15" t="s">
        <v>353</v>
      </c>
      <c r="C101" s="14" t="s">
        <v>158</v>
      </c>
      <c r="D101" s="14" t="s">
        <v>159</v>
      </c>
      <c r="E101" s="14">
        <v>79</v>
      </c>
      <c r="F101" s="14" t="s">
        <v>14</v>
      </c>
      <c r="G101" s="5">
        <v>20228</v>
      </c>
      <c r="H101" s="9">
        <v>1494.1</v>
      </c>
      <c r="I101" s="5">
        <v>300</v>
      </c>
      <c r="J101" s="8" t="s">
        <v>15</v>
      </c>
      <c r="K101" s="83">
        <v>21596120</v>
      </c>
      <c r="L101" s="61">
        <v>8383990</v>
      </c>
      <c r="M101" s="61">
        <v>3215130</v>
      </c>
      <c r="N101" s="83">
        <v>9997000</v>
      </c>
      <c r="O101" s="61">
        <v>0</v>
      </c>
      <c r="P101" s="61">
        <v>0</v>
      </c>
    </row>
    <row r="102" spans="1:16" s="17" customFormat="1" ht="51.75" customHeight="1" x14ac:dyDescent="0.25">
      <c r="A102" s="16">
        <v>94</v>
      </c>
      <c r="B102" s="15" t="s">
        <v>160</v>
      </c>
      <c r="C102" s="14" t="s">
        <v>160</v>
      </c>
      <c r="D102" s="14" t="s">
        <v>315</v>
      </c>
      <c r="E102" s="14">
        <v>58</v>
      </c>
      <c r="F102" s="14" t="s">
        <v>14</v>
      </c>
      <c r="G102" s="5">
        <v>74784</v>
      </c>
      <c r="H102" s="9">
        <v>8108.8</v>
      </c>
      <c r="I102" s="5">
        <v>600</v>
      </c>
      <c r="J102" s="8" t="s">
        <v>15</v>
      </c>
      <c r="K102" s="61">
        <f t="shared" si="1"/>
        <v>2500000</v>
      </c>
      <c r="L102" s="61">
        <v>0</v>
      </c>
      <c r="M102" s="61">
        <v>2500000</v>
      </c>
      <c r="N102" s="61">
        <v>0</v>
      </c>
      <c r="O102" s="61">
        <v>0</v>
      </c>
      <c r="P102" s="61">
        <v>0</v>
      </c>
    </row>
    <row r="103" spans="1:16" s="17" customFormat="1" ht="72.75" customHeight="1" x14ac:dyDescent="0.25">
      <c r="A103" s="16">
        <v>95</v>
      </c>
      <c r="B103" s="15" t="s">
        <v>160</v>
      </c>
      <c r="C103" s="14" t="s">
        <v>161</v>
      </c>
      <c r="D103" s="14" t="s">
        <v>279</v>
      </c>
      <c r="E103" s="14">
        <v>75</v>
      </c>
      <c r="F103" s="14" t="s">
        <v>14</v>
      </c>
      <c r="G103" s="5">
        <v>74784</v>
      </c>
      <c r="H103" s="9">
        <v>3058</v>
      </c>
      <c r="I103" s="5">
        <v>750</v>
      </c>
      <c r="J103" s="8" t="s">
        <v>15</v>
      </c>
      <c r="K103" s="61">
        <f t="shared" si="1"/>
        <v>4059400</v>
      </c>
      <c r="L103" s="61">
        <v>0</v>
      </c>
      <c r="M103" s="61">
        <v>0</v>
      </c>
      <c r="N103" s="61">
        <v>1559400</v>
      </c>
      <c r="O103" s="61">
        <v>2500000</v>
      </c>
      <c r="P103" s="61">
        <v>0</v>
      </c>
    </row>
    <row r="104" spans="1:16" s="17" customFormat="1" ht="50.25" customHeight="1" x14ac:dyDescent="0.25">
      <c r="A104" s="16">
        <v>96</v>
      </c>
      <c r="B104" s="15" t="s">
        <v>162</v>
      </c>
      <c r="C104" s="14" t="s">
        <v>163</v>
      </c>
      <c r="D104" s="14" t="s">
        <v>280</v>
      </c>
      <c r="E104" s="14">
        <v>45</v>
      </c>
      <c r="F104" s="14" t="s">
        <v>14</v>
      </c>
      <c r="G104" s="5">
        <v>65049</v>
      </c>
      <c r="H104" s="9">
        <v>3271.4</v>
      </c>
      <c r="I104" s="5">
        <v>750</v>
      </c>
      <c r="J104" s="8" t="s">
        <v>15</v>
      </c>
      <c r="K104" s="61">
        <f t="shared" si="1"/>
        <v>8758885.5999999996</v>
      </c>
      <c r="L104" s="61">
        <v>6210100</v>
      </c>
      <c r="M104" s="71">
        <v>0</v>
      </c>
      <c r="N104" s="68">
        <f>1940166+608619.6</f>
        <v>2548785.6</v>
      </c>
      <c r="O104" s="71">
        <v>0</v>
      </c>
      <c r="P104" s="72">
        <v>0</v>
      </c>
    </row>
    <row r="105" spans="1:16" s="17" customFormat="1" ht="72" customHeight="1" x14ac:dyDescent="0.25">
      <c r="A105" s="16">
        <v>97</v>
      </c>
      <c r="B105" s="15" t="s">
        <v>164</v>
      </c>
      <c r="C105" s="14" t="s">
        <v>165</v>
      </c>
      <c r="D105" s="14" t="s">
        <v>281</v>
      </c>
      <c r="E105" s="14">
        <v>78</v>
      </c>
      <c r="F105" s="14" t="s">
        <v>14</v>
      </c>
      <c r="G105" s="5">
        <v>13123</v>
      </c>
      <c r="H105" s="9">
        <v>1935.5</v>
      </c>
      <c r="I105" s="5">
        <v>340</v>
      </c>
      <c r="J105" s="8" t="s">
        <v>15</v>
      </c>
      <c r="K105" s="61">
        <f t="shared" si="1"/>
        <v>22370180</v>
      </c>
      <c r="L105" s="61">
        <v>8674780</v>
      </c>
      <c r="M105" s="61">
        <v>0</v>
      </c>
      <c r="N105" s="61">
        <v>2195400</v>
      </c>
      <c r="O105" s="61">
        <v>11500000</v>
      </c>
      <c r="P105" s="61">
        <v>0</v>
      </c>
    </row>
    <row r="106" spans="1:16" s="17" customFormat="1" ht="72" customHeight="1" x14ac:dyDescent="0.25">
      <c r="A106" s="16">
        <v>98</v>
      </c>
      <c r="B106" s="15" t="s">
        <v>164</v>
      </c>
      <c r="C106" s="14" t="s">
        <v>166</v>
      </c>
      <c r="D106" s="14" t="s">
        <v>282</v>
      </c>
      <c r="E106" s="14">
        <v>78</v>
      </c>
      <c r="F106" s="14" t="s">
        <v>14</v>
      </c>
      <c r="G106" s="5">
        <v>16168</v>
      </c>
      <c r="H106" s="9">
        <v>1891</v>
      </c>
      <c r="I106" s="5">
        <v>320</v>
      </c>
      <c r="J106" s="8" t="s">
        <v>15</v>
      </c>
      <c r="K106" s="61">
        <f t="shared" si="1"/>
        <v>35138189.399999999</v>
      </c>
      <c r="L106" s="61">
        <v>22608780</v>
      </c>
      <c r="M106" s="61">
        <v>12529409.4</v>
      </c>
      <c r="N106" s="61">
        <v>0</v>
      </c>
      <c r="O106" s="61">
        <v>0</v>
      </c>
      <c r="P106" s="61">
        <v>0</v>
      </c>
    </row>
    <row r="107" spans="1:16" s="17" customFormat="1" ht="37.5" customHeight="1" x14ac:dyDescent="0.25">
      <c r="A107" s="16">
        <v>99</v>
      </c>
      <c r="B107" s="15" t="s">
        <v>164</v>
      </c>
      <c r="C107" s="14" t="s">
        <v>120</v>
      </c>
      <c r="D107" s="14" t="s">
        <v>283</v>
      </c>
      <c r="E107" s="14">
        <v>78</v>
      </c>
      <c r="F107" s="14" t="s">
        <v>14</v>
      </c>
      <c r="G107" s="5">
        <v>72499</v>
      </c>
      <c r="H107" s="9">
        <v>3194.3</v>
      </c>
      <c r="I107" s="5">
        <v>750</v>
      </c>
      <c r="J107" s="8" t="s">
        <v>15</v>
      </c>
      <c r="K107" s="61">
        <f t="shared" si="1"/>
        <v>26904900</v>
      </c>
      <c r="L107" s="61">
        <v>0</v>
      </c>
      <c r="M107" s="61">
        <v>0</v>
      </c>
      <c r="N107" s="61">
        <v>2904900</v>
      </c>
      <c r="O107" s="61">
        <v>24000000</v>
      </c>
      <c r="P107" s="61">
        <v>0</v>
      </c>
    </row>
    <row r="108" spans="1:16" s="17" customFormat="1" ht="25.5" x14ac:dyDescent="0.25">
      <c r="A108" s="16">
        <v>100</v>
      </c>
      <c r="B108" s="15" t="s">
        <v>167</v>
      </c>
      <c r="C108" s="14" t="s">
        <v>120</v>
      </c>
      <c r="D108" s="14" t="s">
        <v>316</v>
      </c>
      <c r="E108" s="14">
        <v>60</v>
      </c>
      <c r="F108" s="14" t="s">
        <v>14</v>
      </c>
      <c r="G108" s="5">
        <v>54805</v>
      </c>
      <c r="H108" s="9">
        <v>3209.1</v>
      </c>
      <c r="I108" s="5">
        <v>750</v>
      </c>
      <c r="J108" s="8" t="s">
        <v>15</v>
      </c>
      <c r="K108" s="61">
        <f t="shared" si="1"/>
        <v>28184755</v>
      </c>
      <c r="L108" s="61">
        <v>0</v>
      </c>
      <c r="M108" s="61">
        <v>12620275</v>
      </c>
      <c r="N108" s="61">
        <v>0</v>
      </c>
      <c r="O108" s="61">
        <v>15564480</v>
      </c>
      <c r="P108" s="61">
        <v>0</v>
      </c>
    </row>
    <row r="109" spans="1:16" s="17" customFormat="1" ht="38.25" x14ac:dyDescent="0.25">
      <c r="A109" s="16">
        <v>101</v>
      </c>
      <c r="B109" s="15" t="s">
        <v>168</v>
      </c>
      <c r="C109" s="14" t="s">
        <v>169</v>
      </c>
      <c r="D109" s="14" t="s">
        <v>170</v>
      </c>
      <c r="E109" s="14">
        <v>52.9</v>
      </c>
      <c r="F109" s="14" t="s">
        <v>14</v>
      </c>
      <c r="G109" s="5">
        <v>10497</v>
      </c>
      <c r="H109" s="9">
        <v>1870.4</v>
      </c>
      <c r="I109" s="5">
        <v>320</v>
      </c>
      <c r="J109" s="8" t="s">
        <v>15</v>
      </c>
      <c r="K109" s="61">
        <f t="shared" si="1"/>
        <v>11271329.85</v>
      </c>
      <c r="L109" s="61">
        <v>10119560</v>
      </c>
      <c r="M109" s="61">
        <v>1151769.8500000001</v>
      </c>
      <c r="N109" s="61">
        <v>0</v>
      </c>
      <c r="O109" s="61">
        <v>0</v>
      </c>
      <c r="P109" s="61">
        <v>0</v>
      </c>
    </row>
    <row r="110" spans="1:16" s="17" customFormat="1" ht="42.75" customHeight="1" x14ac:dyDescent="0.25">
      <c r="A110" s="16">
        <v>102</v>
      </c>
      <c r="B110" s="15" t="s">
        <v>168</v>
      </c>
      <c r="C110" s="14" t="s">
        <v>171</v>
      </c>
      <c r="D110" s="14" t="s">
        <v>172</v>
      </c>
      <c r="E110" s="14">
        <v>52.72</v>
      </c>
      <c r="F110" s="14" t="s">
        <v>14</v>
      </c>
      <c r="G110" s="5">
        <v>40885</v>
      </c>
      <c r="H110" s="9">
        <v>3175.8</v>
      </c>
      <c r="I110" s="5">
        <v>670</v>
      </c>
      <c r="J110" s="8" t="s">
        <v>15</v>
      </c>
      <c r="K110" s="61">
        <f t="shared" si="1"/>
        <v>10211010</v>
      </c>
      <c r="L110" s="61">
        <v>10211010</v>
      </c>
      <c r="M110" s="61">
        <v>0</v>
      </c>
      <c r="N110" s="61">
        <v>0</v>
      </c>
      <c r="O110" s="61">
        <v>0</v>
      </c>
      <c r="P110" s="61">
        <v>0</v>
      </c>
    </row>
    <row r="111" spans="1:16" s="17" customFormat="1" ht="38.25" x14ac:dyDescent="0.25">
      <c r="A111" s="16">
        <v>103</v>
      </c>
      <c r="B111" s="15" t="s">
        <v>168</v>
      </c>
      <c r="C111" s="14" t="s">
        <v>173</v>
      </c>
      <c r="D111" s="14" t="s">
        <v>284</v>
      </c>
      <c r="E111" s="14">
        <v>50.16</v>
      </c>
      <c r="F111" s="14" t="s">
        <v>14</v>
      </c>
      <c r="G111" s="5">
        <v>67885</v>
      </c>
      <c r="H111" s="9">
        <v>1898.7</v>
      </c>
      <c r="I111" s="5">
        <v>340</v>
      </c>
      <c r="J111" s="8" t="s">
        <v>15</v>
      </c>
      <c r="K111" s="61">
        <f t="shared" si="1"/>
        <v>7629211.9100000001</v>
      </c>
      <c r="L111" s="61">
        <v>0</v>
      </c>
      <c r="M111" s="61">
        <v>7629211.9100000001</v>
      </c>
      <c r="N111" s="61">
        <v>0</v>
      </c>
      <c r="O111" s="61">
        <v>0</v>
      </c>
      <c r="P111" s="61">
        <v>0</v>
      </c>
    </row>
    <row r="112" spans="1:16" s="17" customFormat="1" ht="38.25" x14ac:dyDescent="0.25">
      <c r="A112" s="16">
        <v>104</v>
      </c>
      <c r="B112" s="15" t="s">
        <v>174</v>
      </c>
      <c r="C112" s="14" t="s">
        <v>173</v>
      </c>
      <c r="D112" s="14" t="s">
        <v>285</v>
      </c>
      <c r="E112" s="14">
        <v>43</v>
      </c>
      <c r="F112" s="14" t="s">
        <v>14</v>
      </c>
      <c r="G112" s="11">
        <v>115972</v>
      </c>
      <c r="H112" s="10">
        <v>294.5</v>
      </c>
      <c r="I112" s="5">
        <v>35</v>
      </c>
      <c r="J112" s="8" t="s">
        <v>15</v>
      </c>
      <c r="K112" s="61">
        <f t="shared" si="1"/>
        <v>5000000</v>
      </c>
      <c r="L112" s="61">
        <v>0</v>
      </c>
      <c r="M112" s="61">
        <v>0</v>
      </c>
      <c r="N112" s="61">
        <v>0</v>
      </c>
      <c r="O112" s="61">
        <v>5000000</v>
      </c>
      <c r="P112" s="61">
        <v>0</v>
      </c>
    </row>
    <row r="113" spans="1:16" s="17" customFormat="1" ht="38.25" x14ac:dyDescent="0.25">
      <c r="A113" s="16">
        <v>105</v>
      </c>
      <c r="B113" s="15" t="s">
        <v>174</v>
      </c>
      <c r="C113" s="14" t="s">
        <v>175</v>
      </c>
      <c r="D113" s="14" t="s">
        <v>286</v>
      </c>
      <c r="E113" s="14">
        <v>57.07</v>
      </c>
      <c r="F113" s="14" t="s">
        <v>14</v>
      </c>
      <c r="G113" s="5">
        <v>44141</v>
      </c>
      <c r="H113" s="9">
        <v>3243.7</v>
      </c>
      <c r="I113" s="5">
        <v>750</v>
      </c>
      <c r="J113" s="8" t="s">
        <v>15</v>
      </c>
      <c r="K113" s="61">
        <f t="shared" si="1"/>
        <v>27413780</v>
      </c>
      <c r="L113" s="61">
        <v>5413780</v>
      </c>
      <c r="M113" s="61">
        <v>0</v>
      </c>
      <c r="N113" s="61">
        <v>0</v>
      </c>
      <c r="O113" s="61">
        <v>22000000</v>
      </c>
      <c r="P113" s="61">
        <v>0</v>
      </c>
    </row>
    <row r="114" spans="1:16" s="17" customFormat="1" ht="38.25" x14ac:dyDescent="0.25">
      <c r="A114" s="16">
        <v>106</v>
      </c>
      <c r="B114" s="15" t="s">
        <v>174</v>
      </c>
      <c r="C114" s="14" t="s">
        <v>176</v>
      </c>
      <c r="D114" s="14" t="s">
        <v>287</v>
      </c>
      <c r="E114" s="14">
        <v>51.62</v>
      </c>
      <c r="F114" s="14" t="s">
        <v>14</v>
      </c>
      <c r="G114" s="5">
        <v>49454</v>
      </c>
      <c r="H114" s="9">
        <v>3245.3</v>
      </c>
      <c r="I114" s="5">
        <v>750</v>
      </c>
      <c r="J114" s="8" t="s">
        <v>15</v>
      </c>
      <c r="K114" s="61">
        <f t="shared" si="1"/>
        <v>22974950</v>
      </c>
      <c r="L114" s="61">
        <v>2974950</v>
      </c>
      <c r="M114" s="61">
        <v>0</v>
      </c>
      <c r="N114" s="61">
        <v>0</v>
      </c>
      <c r="O114" s="61">
        <v>20000000</v>
      </c>
      <c r="P114" s="61">
        <v>0</v>
      </c>
    </row>
    <row r="115" spans="1:16" s="17" customFormat="1" ht="38.25" x14ac:dyDescent="0.25">
      <c r="A115" s="16">
        <v>107</v>
      </c>
      <c r="B115" s="15" t="s">
        <v>174</v>
      </c>
      <c r="C115" s="14" t="s">
        <v>177</v>
      </c>
      <c r="D115" s="14" t="s">
        <v>288</v>
      </c>
      <c r="E115" s="14">
        <v>55</v>
      </c>
      <c r="F115" s="14" t="s">
        <v>14</v>
      </c>
      <c r="G115" s="5">
        <v>5717</v>
      </c>
      <c r="H115" s="9">
        <v>1894.5</v>
      </c>
      <c r="I115" s="5">
        <v>320</v>
      </c>
      <c r="J115" s="8" t="s">
        <v>15</v>
      </c>
      <c r="K115" s="61">
        <f t="shared" si="1"/>
        <v>8297870</v>
      </c>
      <c r="L115" s="61">
        <v>8297870</v>
      </c>
      <c r="M115" s="61">
        <v>0</v>
      </c>
      <c r="N115" s="61">
        <v>0</v>
      </c>
      <c r="O115" s="61">
        <v>0</v>
      </c>
      <c r="P115" s="61">
        <v>0</v>
      </c>
    </row>
    <row r="116" spans="1:16" s="17" customFormat="1" ht="38.25" x14ac:dyDescent="0.25">
      <c r="A116" s="16">
        <v>108</v>
      </c>
      <c r="B116" s="15" t="s">
        <v>174</v>
      </c>
      <c r="C116" s="14" t="s">
        <v>178</v>
      </c>
      <c r="D116" s="14" t="s">
        <v>289</v>
      </c>
      <c r="E116" s="14">
        <v>53</v>
      </c>
      <c r="F116" s="14" t="s">
        <v>14</v>
      </c>
      <c r="G116" s="5">
        <v>2500</v>
      </c>
      <c r="H116" s="9">
        <v>1865.3</v>
      </c>
      <c r="I116" s="5">
        <v>320</v>
      </c>
      <c r="J116" s="8" t="s">
        <v>15</v>
      </c>
      <c r="K116" s="61">
        <f t="shared" si="1"/>
        <v>4528142.6399999997</v>
      </c>
      <c r="L116" s="61">
        <v>4528142.6399999997</v>
      </c>
      <c r="M116" s="61">
        <v>0</v>
      </c>
      <c r="N116" s="61">
        <v>0</v>
      </c>
      <c r="O116" s="61">
        <v>0</v>
      </c>
      <c r="P116" s="61">
        <v>0</v>
      </c>
    </row>
    <row r="117" spans="1:16" s="17" customFormat="1" ht="38.25" x14ac:dyDescent="0.25">
      <c r="A117" s="16">
        <v>109</v>
      </c>
      <c r="B117" s="15" t="s">
        <v>179</v>
      </c>
      <c r="C117" s="14" t="s">
        <v>180</v>
      </c>
      <c r="D117" s="14" t="s">
        <v>290</v>
      </c>
      <c r="E117" s="14">
        <v>48.62</v>
      </c>
      <c r="F117" s="14" t="s">
        <v>14</v>
      </c>
      <c r="G117" s="5">
        <v>1607</v>
      </c>
      <c r="H117" s="9">
        <v>1887</v>
      </c>
      <c r="I117" s="5">
        <v>320</v>
      </c>
      <c r="J117" s="8" t="s">
        <v>15</v>
      </c>
      <c r="K117" s="61">
        <f t="shared" si="1"/>
        <v>5155226.16</v>
      </c>
      <c r="L117" s="61">
        <v>3863301.16</v>
      </c>
      <c r="M117" s="61">
        <v>1291925</v>
      </c>
      <c r="N117" s="61">
        <v>0</v>
      </c>
      <c r="O117" s="61">
        <v>0</v>
      </c>
      <c r="P117" s="61">
        <v>0</v>
      </c>
    </row>
    <row r="118" spans="1:16" s="17" customFormat="1" ht="38.25" x14ac:dyDescent="0.25">
      <c r="A118" s="16">
        <v>110</v>
      </c>
      <c r="B118" s="15" t="s">
        <v>179</v>
      </c>
      <c r="C118" s="14" t="s">
        <v>181</v>
      </c>
      <c r="D118" s="14" t="s">
        <v>291</v>
      </c>
      <c r="E118" s="14">
        <v>49.69</v>
      </c>
      <c r="F118" s="14" t="s">
        <v>14</v>
      </c>
      <c r="G118" s="5">
        <v>77375</v>
      </c>
      <c r="H118" s="9">
        <v>3210.5</v>
      </c>
      <c r="I118" s="5">
        <v>750</v>
      </c>
      <c r="J118" s="8" t="s">
        <v>15</v>
      </c>
      <c r="K118" s="61">
        <f t="shared" si="1"/>
        <v>4494300</v>
      </c>
      <c r="L118" s="61">
        <v>1494300</v>
      </c>
      <c r="M118" s="61">
        <v>0</v>
      </c>
      <c r="N118" s="61">
        <v>3000000</v>
      </c>
      <c r="O118" s="61">
        <v>0</v>
      </c>
      <c r="P118" s="61">
        <v>0</v>
      </c>
    </row>
    <row r="119" spans="1:16" s="17" customFormat="1" ht="45" customHeight="1" x14ac:dyDescent="0.25">
      <c r="A119" s="16">
        <v>111</v>
      </c>
      <c r="B119" s="15" t="s">
        <v>182</v>
      </c>
      <c r="C119" s="14" t="s">
        <v>182</v>
      </c>
      <c r="D119" s="14" t="s">
        <v>292</v>
      </c>
      <c r="E119" s="14">
        <v>79</v>
      </c>
      <c r="F119" s="14" t="s">
        <v>14</v>
      </c>
      <c r="G119" s="5">
        <v>48591</v>
      </c>
      <c r="H119" s="9">
        <v>3181.5</v>
      </c>
      <c r="I119" s="5">
        <v>750</v>
      </c>
      <c r="J119" s="8" t="s">
        <v>15</v>
      </c>
      <c r="K119" s="61">
        <f t="shared" si="1"/>
        <v>140139983.30000001</v>
      </c>
      <c r="L119" s="61">
        <v>33564770</v>
      </c>
      <c r="M119" s="61">
        <v>106575213.3</v>
      </c>
      <c r="N119" s="61">
        <v>0</v>
      </c>
      <c r="O119" s="61">
        <v>0</v>
      </c>
      <c r="P119" s="61">
        <v>0</v>
      </c>
    </row>
    <row r="120" spans="1:16" s="17" customFormat="1" ht="38.25" x14ac:dyDescent="0.25">
      <c r="A120" s="16">
        <v>112</v>
      </c>
      <c r="B120" s="15" t="s">
        <v>183</v>
      </c>
      <c r="C120" s="14" t="s">
        <v>184</v>
      </c>
      <c r="D120" s="14" t="s">
        <v>293</v>
      </c>
      <c r="E120" s="14">
        <v>59</v>
      </c>
      <c r="F120" s="14" t="s">
        <v>14</v>
      </c>
      <c r="G120" s="5">
        <v>62147</v>
      </c>
      <c r="H120" s="9">
        <v>3864.7</v>
      </c>
      <c r="I120" s="5">
        <v>490</v>
      </c>
      <c r="J120" s="8" t="s">
        <v>15</v>
      </c>
      <c r="K120" s="61">
        <f t="shared" si="1"/>
        <v>57712140.439999998</v>
      </c>
      <c r="L120" s="61">
        <v>0</v>
      </c>
      <c r="M120" s="61">
        <v>18014466.84</v>
      </c>
      <c r="N120" s="61">
        <v>20824653.600000001</v>
      </c>
      <c r="O120" s="61">
        <v>18873020</v>
      </c>
      <c r="P120" s="61">
        <v>0</v>
      </c>
    </row>
    <row r="121" spans="1:16" s="17" customFormat="1" ht="51.75" customHeight="1" x14ac:dyDescent="0.25">
      <c r="A121" s="16">
        <v>113</v>
      </c>
      <c r="B121" s="15" t="s">
        <v>185</v>
      </c>
      <c r="C121" s="14" t="s">
        <v>185</v>
      </c>
      <c r="D121" s="14" t="s">
        <v>327</v>
      </c>
      <c r="E121" s="14">
        <v>45</v>
      </c>
      <c r="F121" s="14" t="s">
        <v>14</v>
      </c>
      <c r="G121" s="5">
        <v>60259</v>
      </c>
      <c r="H121" s="9">
        <v>3263.6</v>
      </c>
      <c r="I121" s="5">
        <v>750</v>
      </c>
      <c r="J121" s="8" t="s">
        <v>15</v>
      </c>
      <c r="K121" s="61">
        <f t="shared" si="1"/>
        <v>50573320</v>
      </c>
      <c r="L121" s="61">
        <v>18143300</v>
      </c>
      <c r="M121" s="61">
        <v>32430020</v>
      </c>
      <c r="N121" s="61">
        <v>0</v>
      </c>
      <c r="O121" s="61">
        <v>0</v>
      </c>
      <c r="P121" s="61">
        <v>0</v>
      </c>
    </row>
    <row r="122" spans="1:16" s="17" customFormat="1" ht="42.75" customHeight="1" x14ac:dyDescent="0.25">
      <c r="A122" s="16">
        <v>114</v>
      </c>
      <c r="B122" s="15" t="s">
        <v>186</v>
      </c>
      <c r="C122" s="14" t="s">
        <v>187</v>
      </c>
      <c r="D122" s="14" t="s">
        <v>294</v>
      </c>
      <c r="E122" s="14">
        <v>47.88</v>
      </c>
      <c r="F122" s="14" t="s">
        <v>14</v>
      </c>
      <c r="G122" s="5">
        <v>50000</v>
      </c>
      <c r="H122" s="9">
        <v>3221</v>
      </c>
      <c r="I122" s="5">
        <v>750</v>
      </c>
      <c r="J122" s="8" t="s">
        <v>15</v>
      </c>
      <c r="K122" s="61">
        <f t="shared" si="1"/>
        <v>53884474.359999999</v>
      </c>
      <c r="L122" s="61">
        <v>6410000</v>
      </c>
      <c r="M122" s="61">
        <v>10375310</v>
      </c>
      <c r="N122" s="61">
        <v>923756.32</v>
      </c>
      <c r="O122" s="61">
        <v>18712350</v>
      </c>
      <c r="P122" s="61">
        <v>17463058.039999999</v>
      </c>
    </row>
    <row r="123" spans="1:16" s="17" customFormat="1" ht="43.5" customHeight="1" x14ac:dyDescent="0.25">
      <c r="A123" s="16">
        <v>115</v>
      </c>
      <c r="B123" s="15" t="s">
        <v>188</v>
      </c>
      <c r="C123" s="14" t="s">
        <v>188</v>
      </c>
      <c r="D123" s="14" t="s">
        <v>328</v>
      </c>
      <c r="E123" s="14">
        <v>41</v>
      </c>
      <c r="F123" s="14" t="s">
        <v>14</v>
      </c>
      <c r="G123" s="5">
        <v>7696</v>
      </c>
      <c r="H123" s="9">
        <v>1911.3</v>
      </c>
      <c r="I123" s="5">
        <v>440</v>
      </c>
      <c r="J123" s="8" t="s">
        <v>15</v>
      </c>
      <c r="K123" s="61">
        <f t="shared" si="1"/>
        <v>23458820</v>
      </c>
      <c r="L123" s="61">
        <v>0</v>
      </c>
      <c r="M123" s="61">
        <v>23458820</v>
      </c>
      <c r="N123" s="61">
        <v>0</v>
      </c>
      <c r="O123" s="61">
        <v>0</v>
      </c>
      <c r="P123" s="61">
        <v>0</v>
      </c>
    </row>
    <row r="124" spans="1:16" s="17" customFormat="1" ht="43.5" customHeight="1" x14ac:dyDescent="0.25">
      <c r="A124" s="16">
        <v>116</v>
      </c>
      <c r="B124" s="15" t="s">
        <v>190</v>
      </c>
      <c r="C124" s="14" t="s">
        <v>190</v>
      </c>
      <c r="D124" s="14" t="s">
        <v>295</v>
      </c>
      <c r="E124" s="14">
        <v>41</v>
      </c>
      <c r="F124" s="14" t="s">
        <v>14</v>
      </c>
      <c r="G124" s="5">
        <v>14336</v>
      </c>
      <c r="H124" s="9">
        <v>1910</v>
      </c>
      <c r="I124" s="5">
        <v>320</v>
      </c>
      <c r="J124" s="8" t="s">
        <v>15</v>
      </c>
      <c r="K124" s="61">
        <f t="shared" si="1"/>
        <v>39877354.600000001</v>
      </c>
      <c r="L124" s="61">
        <v>0</v>
      </c>
      <c r="M124" s="61">
        <v>0</v>
      </c>
      <c r="N124" s="61">
        <v>37317000</v>
      </c>
      <c r="O124" s="61">
        <v>0</v>
      </c>
      <c r="P124" s="61">
        <v>2560354.6</v>
      </c>
    </row>
    <row r="125" spans="1:16" s="17" customFormat="1" ht="41.25" customHeight="1" x14ac:dyDescent="0.25">
      <c r="A125" s="16">
        <v>117</v>
      </c>
      <c r="B125" s="15" t="s">
        <v>191</v>
      </c>
      <c r="C125" s="14" t="s">
        <v>191</v>
      </c>
      <c r="D125" s="14" t="s">
        <v>192</v>
      </c>
      <c r="E125" s="14">
        <v>60</v>
      </c>
      <c r="F125" s="14" t="s">
        <v>14</v>
      </c>
      <c r="G125" s="5">
        <v>11000</v>
      </c>
      <c r="H125" s="9">
        <v>777.1</v>
      </c>
      <c r="I125" s="5">
        <v>250</v>
      </c>
      <c r="J125" s="8" t="s">
        <v>15</v>
      </c>
      <c r="K125" s="61">
        <f t="shared" si="1"/>
        <v>5070000</v>
      </c>
      <c r="L125" s="61">
        <v>5070000</v>
      </c>
      <c r="M125" s="61">
        <v>0</v>
      </c>
      <c r="N125" s="61">
        <v>0</v>
      </c>
      <c r="O125" s="61">
        <v>0</v>
      </c>
      <c r="P125" s="61">
        <v>0</v>
      </c>
    </row>
    <row r="126" spans="1:16" s="17" customFormat="1" ht="43.5" customHeight="1" x14ac:dyDescent="0.25">
      <c r="A126" s="16">
        <v>118</v>
      </c>
      <c r="B126" s="15" t="s">
        <v>191</v>
      </c>
      <c r="C126" s="14" t="s">
        <v>191</v>
      </c>
      <c r="D126" s="14" t="s">
        <v>193</v>
      </c>
      <c r="E126" s="14">
        <v>60</v>
      </c>
      <c r="F126" s="14" t="s">
        <v>14</v>
      </c>
      <c r="G126" s="5">
        <v>11000</v>
      </c>
      <c r="H126" s="9">
        <v>1489.7</v>
      </c>
      <c r="I126" s="5">
        <v>250</v>
      </c>
      <c r="J126" s="8" t="s">
        <v>15</v>
      </c>
      <c r="K126" s="61">
        <f t="shared" si="1"/>
        <v>51500000</v>
      </c>
      <c r="L126" s="61">
        <v>23150000</v>
      </c>
      <c r="M126" s="61">
        <v>28350000</v>
      </c>
      <c r="N126" s="61">
        <v>0</v>
      </c>
      <c r="O126" s="61">
        <v>0</v>
      </c>
      <c r="P126" s="61">
        <v>0</v>
      </c>
    </row>
    <row r="127" spans="1:16" s="17" customFormat="1" ht="80.25" customHeight="1" x14ac:dyDescent="0.25">
      <c r="A127" s="16">
        <v>119</v>
      </c>
      <c r="B127" s="15" t="s">
        <v>194</v>
      </c>
      <c r="C127" s="14" t="s">
        <v>195</v>
      </c>
      <c r="D127" s="14" t="s">
        <v>196</v>
      </c>
      <c r="E127" s="14">
        <v>79</v>
      </c>
      <c r="F127" s="14" t="s">
        <v>14</v>
      </c>
      <c r="G127" s="5">
        <v>28324</v>
      </c>
      <c r="H127" s="9">
        <v>1957.5</v>
      </c>
      <c r="I127" s="5">
        <v>450</v>
      </c>
      <c r="J127" s="8" t="s">
        <v>15</v>
      </c>
      <c r="K127" s="83">
        <v>88646871</v>
      </c>
      <c r="L127" s="61">
        <v>0</v>
      </c>
      <c r="M127" s="61">
        <v>0</v>
      </c>
      <c r="N127" s="83">
        <v>47985200</v>
      </c>
      <c r="O127" s="83">
        <v>40661671</v>
      </c>
      <c r="P127" s="61">
        <v>0</v>
      </c>
    </row>
    <row r="128" spans="1:16" s="17" customFormat="1" ht="57.75" customHeight="1" x14ac:dyDescent="0.25">
      <c r="A128" s="16">
        <v>120</v>
      </c>
      <c r="B128" s="82" t="s">
        <v>354</v>
      </c>
      <c r="C128" s="14" t="s">
        <v>12</v>
      </c>
      <c r="D128" s="14" t="s">
        <v>355</v>
      </c>
      <c r="E128" s="14">
        <v>72</v>
      </c>
      <c r="F128" s="14" t="s">
        <v>14</v>
      </c>
      <c r="G128" s="5">
        <v>30000</v>
      </c>
      <c r="H128" s="9">
        <v>724</v>
      </c>
      <c r="I128" s="5">
        <v>200</v>
      </c>
      <c r="J128" s="8" t="s">
        <v>15</v>
      </c>
      <c r="K128" s="83">
        <v>61275900</v>
      </c>
      <c r="L128" s="61">
        <v>0</v>
      </c>
      <c r="M128" s="61">
        <v>0</v>
      </c>
      <c r="N128" s="61">
        <v>0</v>
      </c>
      <c r="O128" s="83">
        <v>61275900</v>
      </c>
      <c r="P128" s="61">
        <v>0</v>
      </c>
    </row>
    <row r="129" spans="1:16" s="17" customFormat="1" ht="38.25" x14ac:dyDescent="0.25">
      <c r="A129" s="16">
        <v>121</v>
      </c>
      <c r="B129" s="15" t="s">
        <v>197</v>
      </c>
      <c r="C129" s="14" t="s">
        <v>197</v>
      </c>
      <c r="D129" s="14" t="s">
        <v>296</v>
      </c>
      <c r="E129" s="14">
        <v>41</v>
      </c>
      <c r="F129" s="14" t="s">
        <v>14</v>
      </c>
      <c r="G129" s="5">
        <v>18240</v>
      </c>
      <c r="H129" s="9">
        <v>1911.5</v>
      </c>
      <c r="I129" s="5">
        <v>330</v>
      </c>
      <c r="J129" s="18" t="s">
        <v>15</v>
      </c>
      <c r="K129" s="61">
        <f t="shared" si="1"/>
        <v>8307614.0999999996</v>
      </c>
      <c r="L129" s="61">
        <v>0</v>
      </c>
      <c r="M129" s="61">
        <v>5775264.0999999996</v>
      </c>
      <c r="N129" s="61">
        <v>0</v>
      </c>
      <c r="O129" s="61">
        <v>2532350</v>
      </c>
      <c r="P129" s="61">
        <v>0</v>
      </c>
    </row>
    <row r="130" spans="1:16" s="17" customFormat="1" ht="45" customHeight="1" x14ac:dyDescent="0.25">
      <c r="A130" s="16">
        <v>122</v>
      </c>
      <c r="B130" s="15" t="s">
        <v>198</v>
      </c>
      <c r="C130" s="14" t="s">
        <v>199</v>
      </c>
      <c r="D130" s="14" t="s">
        <v>200</v>
      </c>
      <c r="E130" s="14">
        <v>79</v>
      </c>
      <c r="F130" s="14" t="s">
        <v>14</v>
      </c>
      <c r="G130" s="5">
        <v>68684</v>
      </c>
      <c r="H130" s="9">
        <v>145.5</v>
      </c>
      <c r="I130" s="8">
        <v>45</v>
      </c>
      <c r="J130" s="19" t="s">
        <v>15</v>
      </c>
      <c r="K130" s="61">
        <f t="shared" si="1"/>
        <v>6058329</v>
      </c>
      <c r="L130" s="61">
        <v>6058329</v>
      </c>
      <c r="M130" s="61">
        <v>0</v>
      </c>
      <c r="N130" s="61">
        <v>0</v>
      </c>
      <c r="O130" s="61">
        <v>0</v>
      </c>
      <c r="P130" s="61">
        <v>0</v>
      </c>
    </row>
    <row r="131" spans="1:16" s="17" customFormat="1" ht="38.25" x14ac:dyDescent="0.25">
      <c r="A131" s="16">
        <v>123</v>
      </c>
      <c r="B131" s="15" t="s">
        <v>198</v>
      </c>
      <c r="C131" s="14" t="s">
        <v>201</v>
      </c>
      <c r="D131" s="14" t="s">
        <v>297</v>
      </c>
      <c r="E131" s="14">
        <v>42</v>
      </c>
      <c r="F131" s="14" t="s">
        <v>14</v>
      </c>
      <c r="G131" s="5">
        <v>16239</v>
      </c>
      <c r="H131" s="9">
        <v>283.2</v>
      </c>
      <c r="I131" s="8">
        <v>80</v>
      </c>
      <c r="J131" s="19" t="s">
        <v>15</v>
      </c>
      <c r="K131" s="61">
        <f t="shared" si="1"/>
        <v>68240</v>
      </c>
      <c r="L131" s="61">
        <v>68240</v>
      </c>
      <c r="M131" s="61">
        <v>0</v>
      </c>
      <c r="N131" s="61">
        <v>0</v>
      </c>
      <c r="O131" s="61">
        <v>0</v>
      </c>
      <c r="P131" s="61">
        <v>0</v>
      </c>
    </row>
    <row r="132" spans="1:16" s="17" customFormat="1" ht="38.25" x14ac:dyDescent="0.25">
      <c r="A132" s="16">
        <v>124</v>
      </c>
      <c r="B132" s="15" t="s">
        <v>198</v>
      </c>
      <c r="C132" s="14" t="s">
        <v>202</v>
      </c>
      <c r="D132" s="14" t="s">
        <v>298</v>
      </c>
      <c r="E132" s="14">
        <v>42</v>
      </c>
      <c r="F132" s="14" t="s">
        <v>14</v>
      </c>
      <c r="G132" s="5">
        <v>20187</v>
      </c>
      <c r="H132" s="9">
        <v>157.30000000000001</v>
      </c>
      <c r="I132" s="8">
        <v>40</v>
      </c>
      <c r="J132" s="19" t="s">
        <v>15</v>
      </c>
      <c r="K132" s="61">
        <f t="shared" si="1"/>
        <v>110670</v>
      </c>
      <c r="L132" s="61">
        <v>110670</v>
      </c>
      <c r="M132" s="61">
        <v>0</v>
      </c>
      <c r="N132" s="61">
        <v>0</v>
      </c>
      <c r="O132" s="61">
        <v>0</v>
      </c>
      <c r="P132" s="61">
        <v>0</v>
      </c>
    </row>
    <row r="133" spans="1:16" s="17" customFormat="1" ht="38.25" x14ac:dyDescent="0.25">
      <c r="A133" s="16">
        <v>125</v>
      </c>
      <c r="B133" s="15" t="s">
        <v>198</v>
      </c>
      <c r="C133" s="14" t="s">
        <v>203</v>
      </c>
      <c r="D133" s="14" t="s">
        <v>317</v>
      </c>
      <c r="E133" s="14">
        <v>62</v>
      </c>
      <c r="F133" s="14" t="s">
        <v>14</v>
      </c>
      <c r="G133" s="5">
        <v>3948</v>
      </c>
      <c r="H133" s="9">
        <v>93.9</v>
      </c>
      <c r="I133" s="8">
        <v>30</v>
      </c>
      <c r="J133" s="19" t="s">
        <v>15</v>
      </c>
      <c r="K133" s="61">
        <f t="shared" si="1"/>
        <v>69090</v>
      </c>
      <c r="L133" s="61">
        <v>69090</v>
      </c>
      <c r="M133" s="61">
        <v>0</v>
      </c>
      <c r="N133" s="61">
        <v>0</v>
      </c>
      <c r="O133" s="61">
        <v>0</v>
      </c>
      <c r="P133" s="61">
        <v>0</v>
      </c>
    </row>
    <row r="134" spans="1:16" s="17" customFormat="1" ht="38.25" x14ac:dyDescent="0.25">
      <c r="A134" s="16">
        <v>126</v>
      </c>
      <c r="B134" s="15" t="s">
        <v>198</v>
      </c>
      <c r="C134" s="14" t="s">
        <v>204</v>
      </c>
      <c r="D134" s="14" t="s">
        <v>318</v>
      </c>
      <c r="E134" s="14">
        <v>43</v>
      </c>
      <c r="F134" s="14" t="s">
        <v>14</v>
      </c>
      <c r="G134" s="5">
        <v>20187</v>
      </c>
      <c r="H134" s="9">
        <v>144.5</v>
      </c>
      <c r="I134" s="8">
        <v>70</v>
      </c>
      <c r="J134" s="19" t="s">
        <v>15</v>
      </c>
      <c r="K134" s="61">
        <f t="shared" si="1"/>
        <v>1601820</v>
      </c>
      <c r="L134" s="61">
        <v>1601820</v>
      </c>
      <c r="M134" s="61">
        <v>0</v>
      </c>
      <c r="N134" s="61">
        <v>0</v>
      </c>
      <c r="O134" s="61">
        <v>0</v>
      </c>
      <c r="P134" s="61">
        <v>0</v>
      </c>
    </row>
    <row r="135" spans="1:16" s="17" customFormat="1" ht="38.25" x14ac:dyDescent="0.25">
      <c r="A135" s="16">
        <v>127</v>
      </c>
      <c r="B135" s="15" t="s">
        <v>198</v>
      </c>
      <c r="C135" s="14" t="s">
        <v>205</v>
      </c>
      <c r="D135" s="14" t="s">
        <v>299</v>
      </c>
      <c r="E135" s="14">
        <v>42</v>
      </c>
      <c r="F135" s="14" t="s">
        <v>14</v>
      </c>
      <c r="G135" s="5">
        <v>9281</v>
      </c>
      <c r="H135" s="9">
        <v>703.6</v>
      </c>
      <c r="I135" s="8">
        <v>65</v>
      </c>
      <c r="J135" s="19" t="s">
        <v>15</v>
      </c>
      <c r="K135" s="61">
        <f t="shared" si="1"/>
        <v>11307170</v>
      </c>
      <c r="L135" s="61">
        <v>11307170</v>
      </c>
      <c r="M135" s="61">
        <v>0</v>
      </c>
      <c r="N135" s="61">
        <v>0</v>
      </c>
      <c r="O135" s="61">
        <v>0</v>
      </c>
      <c r="P135" s="61">
        <v>0</v>
      </c>
    </row>
    <row r="136" spans="1:16" s="17" customFormat="1" ht="57.75" customHeight="1" x14ac:dyDescent="0.25">
      <c r="A136" s="16">
        <v>128</v>
      </c>
      <c r="B136" s="15" t="s">
        <v>198</v>
      </c>
      <c r="C136" s="14" t="s">
        <v>198</v>
      </c>
      <c r="D136" s="14" t="s">
        <v>206</v>
      </c>
      <c r="E136" s="14">
        <v>78.63</v>
      </c>
      <c r="F136" s="14" t="s">
        <v>14</v>
      </c>
      <c r="G136" s="5">
        <v>52861</v>
      </c>
      <c r="H136" s="9">
        <v>1957.1</v>
      </c>
      <c r="I136" s="8">
        <v>460</v>
      </c>
      <c r="J136" s="19" t="s">
        <v>15</v>
      </c>
      <c r="K136" s="61">
        <f t="shared" ref="K136:K156" si="2">L136+M136+N136+O136+P136</f>
        <v>30750566.039999999</v>
      </c>
      <c r="L136" s="61">
        <v>10424936.039999999</v>
      </c>
      <c r="M136" s="61">
        <v>20325630</v>
      </c>
      <c r="N136" s="61">
        <v>0</v>
      </c>
      <c r="O136" s="61">
        <v>0</v>
      </c>
      <c r="P136" s="61">
        <v>0</v>
      </c>
    </row>
    <row r="137" spans="1:16" s="17" customFormat="1" ht="98.25" customHeight="1" x14ac:dyDescent="0.25">
      <c r="A137" s="16">
        <v>129</v>
      </c>
      <c r="B137" s="15" t="s">
        <v>198</v>
      </c>
      <c r="C137" s="14" t="s">
        <v>207</v>
      </c>
      <c r="D137" s="14" t="s">
        <v>208</v>
      </c>
      <c r="E137" s="14">
        <v>66.599999999999994</v>
      </c>
      <c r="F137" s="14" t="s">
        <v>14</v>
      </c>
      <c r="G137" s="5">
        <v>3761</v>
      </c>
      <c r="H137" s="9">
        <v>1058.4000000000001</v>
      </c>
      <c r="I137" s="5">
        <v>80</v>
      </c>
      <c r="J137" s="8" t="s">
        <v>15</v>
      </c>
      <c r="K137" s="61">
        <f t="shared" si="2"/>
        <v>41454000</v>
      </c>
      <c r="L137" s="61">
        <v>0</v>
      </c>
      <c r="M137" s="61">
        <v>0</v>
      </c>
      <c r="N137" s="61">
        <v>13818000</v>
      </c>
      <c r="O137" s="61">
        <v>27636000</v>
      </c>
      <c r="P137" s="61">
        <v>0</v>
      </c>
    </row>
    <row r="138" spans="1:16" s="17" customFormat="1" ht="45.75" customHeight="1" x14ac:dyDescent="0.25">
      <c r="A138" s="16">
        <v>130</v>
      </c>
      <c r="B138" s="15" t="s">
        <v>209</v>
      </c>
      <c r="C138" s="14" t="s">
        <v>121</v>
      </c>
      <c r="D138" s="14" t="s">
        <v>210</v>
      </c>
      <c r="E138" s="14">
        <v>52</v>
      </c>
      <c r="F138" s="14" t="s">
        <v>14</v>
      </c>
      <c r="G138" s="11">
        <v>18547</v>
      </c>
      <c r="H138" s="10">
        <v>1931.7</v>
      </c>
      <c r="I138" s="11">
        <v>320</v>
      </c>
      <c r="J138" s="8" t="s">
        <v>15</v>
      </c>
      <c r="K138" s="61">
        <f t="shared" si="2"/>
        <v>41387580</v>
      </c>
      <c r="L138" s="61">
        <v>0</v>
      </c>
      <c r="M138" s="61">
        <v>0</v>
      </c>
      <c r="N138" s="61">
        <v>0</v>
      </c>
      <c r="O138" s="61">
        <v>41387580</v>
      </c>
      <c r="P138" s="61">
        <v>0</v>
      </c>
    </row>
    <row r="139" spans="1:16" s="17" customFormat="1" ht="43.5" customHeight="1" x14ac:dyDescent="0.25">
      <c r="A139" s="16">
        <v>131</v>
      </c>
      <c r="B139" s="15" t="s">
        <v>211</v>
      </c>
      <c r="C139" s="14" t="s">
        <v>211</v>
      </c>
      <c r="D139" s="14" t="s">
        <v>212</v>
      </c>
      <c r="E139" s="14">
        <v>71</v>
      </c>
      <c r="F139" s="14" t="s">
        <v>14</v>
      </c>
      <c r="G139" s="5">
        <v>19691</v>
      </c>
      <c r="H139" s="9">
        <v>1727</v>
      </c>
      <c r="I139" s="5">
        <v>330</v>
      </c>
      <c r="J139" s="8" t="s">
        <v>15</v>
      </c>
      <c r="K139" s="61">
        <f t="shared" si="2"/>
        <v>19520800</v>
      </c>
      <c r="L139" s="61">
        <v>4305850</v>
      </c>
      <c r="M139" s="61">
        <v>0</v>
      </c>
      <c r="N139" s="61">
        <v>0</v>
      </c>
      <c r="O139" s="61">
        <v>15214950</v>
      </c>
      <c r="P139" s="61">
        <v>0</v>
      </c>
    </row>
    <row r="140" spans="1:16" s="17" customFormat="1" ht="63.75" x14ac:dyDescent="0.25">
      <c r="A140" s="16">
        <v>132</v>
      </c>
      <c r="B140" s="15" t="s">
        <v>213</v>
      </c>
      <c r="C140" s="14" t="s">
        <v>329</v>
      </c>
      <c r="D140" s="14" t="s">
        <v>319</v>
      </c>
      <c r="E140" s="14">
        <v>62.3</v>
      </c>
      <c r="F140" s="14" t="s">
        <v>14</v>
      </c>
      <c r="G140" s="11">
        <v>13438</v>
      </c>
      <c r="H140" s="10">
        <v>1897.9</v>
      </c>
      <c r="I140" s="11">
        <v>300</v>
      </c>
      <c r="J140" s="8" t="s">
        <v>15</v>
      </c>
      <c r="K140" s="61">
        <f t="shared" si="2"/>
        <v>112211400</v>
      </c>
      <c r="L140" s="61">
        <v>0</v>
      </c>
      <c r="M140" s="61">
        <v>80446800</v>
      </c>
      <c r="N140" s="61">
        <v>31764600</v>
      </c>
      <c r="O140" s="61">
        <v>0</v>
      </c>
      <c r="P140" s="61">
        <v>0</v>
      </c>
    </row>
    <row r="141" spans="1:16" s="17" customFormat="1" ht="63.75" x14ac:dyDescent="0.25">
      <c r="A141" s="16">
        <v>133</v>
      </c>
      <c r="B141" s="15" t="s">
        <v>213</v>
      </c>
      <c r="C141" s="14" t="s">
        <v>330</v>
      </c>
      <c r="D141" s="14" t="s">
        <v>320</v>
      </c>
      <c r="E141" s="14">
        <v>46</v>
      </c>
      <c r="F141" s="14" t="s">
        <v>214</v>
      </c>
      <c r="G141" s="11">
        <v>2121</v>
      </c>
      <c r="H141" s="10">
        <v>1923.6</v>
      </c>
      <c r="I141" s="11">
        <v>300</v>
      </c>
      <c r="J141" s="8" t="s">
        <v>15</v>
      </c>
      <c r="K141" s="61">
        <f t="shared" si="2"/>
        <v>56975200</v>
      </c>
      <c r="L141" s="61">
        <v>0</v>
      </c>
      <c r="M141" s="61">
        <v>40717800</v>
      </c>
      <c r="N141" s="61">
        <v>16257400</v>
      </c>
      <c r="O141" s="61">
        <v>0</v>
      </c>
      <c r="P141" s="61">
        <v>0</v>
      </c>
    </row>
    <row r="142" spans="1:16" s="17" customFormat="1" ht="36" customHeight="1" x14ac:dyDescent="0.25">
      <c r="A142" s="16">
        <v>134</v>
      </c>
      <c r="B142" s="15" t="s">
        <v>215</v>
      </c>
      <c r="C142" s="14" t="s">
        <v>121</v>
      </c>
      <c r="D142" s="14" t="s">
        <v>216</v>
      </c>
      <c r="E142" s="14">
        <v>45</v>
      </c>
      <c r="F142" s="14" t="s">
        <v>214</v>
      </c>
      <c r="G142" s="11">
        <v>14439</v>
      </c>
      <c r="H142" s="10">
        <v>1994.4</v>
      </c>
      <c r="I142" s="11">
        <v>320</v>
      </c>
      <c r="J142" s="8" t="s">
        <v>15</v>
      </c>
      <c r="K142" s="61">
        <f t="shared" si="2"/>
        <v>39722008</v>
      </c>
      <c r="L142" s="61">
        <v>0</v>
      </c>
      <c r="M142" s="61">
        <v>39722008</v>
      </c>
      <c r="N142" s="61">
        <v>0</v>
      </c>
      <c r="O142" s="61">
        <v>0</v>
      </c>
      <c r="P142" s="61">
        <v>0</v>
      </c>
    </row>
    <row r="143" spans="1:16" s="17" customFormat="1" ht="67.5" customHeight="1" x14ac:dyDescent="0.25">
      <c r="A143" s="16">
        <v>135</v>
      </c>
      <c r="B143" s="15" t="s">
        <v>217</v>
      </c>
      <c r="C143" s="14" t="s">
        <v>218</v>
      </c>
      <c r="D143" s="14" t="s">
        <v>219</v>
      </c>
      <c r="E143" s="14">
        <v>59.1</v>
      </c>
      <c r="F143" s="14" t="s">
        <v>14</v>
      </c>
      <c r="G143" s="5">
        <v>11793</v>
      </c>
      <c r="H143" s="9">
        <v>5524.9</v>
      </c>
      <c r="I143" s="5">
        <v>420</v>
      </c>
      <c r="J143" s="8" t="s">
        <v>15</v>
      </c>
      <c r="K143" s="61">
        <f t="shared" si="2"/>
        <v>96791250</v>
      </c>
      <c r="L143" s="61">
        <v>48200850</v>
      </c>
      <c r="M143" s="61">
        <v>28000000</v>
      </c>
      <c r="N143" s="61">
        <v>0</v>
      </c>
      <c r="O143" s="61">
        <v>20590400</v>
      </c>
      <c r="P143" s="61">
        <v>0</v>
      </c>
    </row>
    <row r="144" spans="1:16" s="17" customFormat="1" ht="67.5" customHeight="1" x14ac:dyDescent="0.25">
      <c r="A144" s="16">
        <v>136</v>
      </c>
      <c r="B144" s="15" t="s">
        <v>217</v>
      </c>
      <c r="C144" s="14" t="s">
        <v>220</v>
      </c>
      <c r="D144" s="14" t="s">
        <v>221</v>
      </c>
      <c r="E144" s="14">
        <v>79</v>
      </c>
      <c r="F144" s="14" t="s">
        <v>14</v>
      </c>
      <c r="G144" s="5">
        <v>8666</v>
      </c>
      <c r="H144" s="9">
        <v>1896.3</v>
      </c>
      <c r="I144" s="5">
        <v>320</v>
      </c>
      <c r="J144" s="8" t="s">
        <v>15</v>
      </c>
      <c r="K144" s="61">
        <f t="shared" si="2"/>
        <v>60587549</v>
      </c>
      <c r="L144" s="61">
        <v>0</v>
      </c>
      <c r="M144" s="61">
        <v>37960549</v>
      </c>
      <c r="N144" s="61">
        <v>0</v>
      </c>
      <c r="O144" s="61">
        <v>22627000</v>
      </c>
      <c r="P144" s="61">
        <v>0</v>
      </c>
    </row>
    <row r="145" spans="1:16" s="17" customFormat="1" ht="63.75" x14ac:dyDescent="0.25">
      <c r="A145" s="16">
        <v>137</v>
      </c>
      <c r="B145" s="15" t="s">
        <v>217</v>
      </c>
      <c r="C145" s="14" t="s">
        <v>222</v>
      </c>
      <c r="D145" s="14" t="s">
        <v>223</v>
      </c>
      <c r="E145" s="14">
        <v>78</v>
      </c>
      <c r="F145" s="14" t="s">
        <v>14</v>
      </c>
      <c r="G145" s="5">
        <v>11286</v>
      </c>
      <c r="H145" s="9">
        <v>1886.9</v>
      </c>
      <c r="I145" s="5">
        <v>320</v>
      </c>
      <c r="J145" s="8" t="s">
        <v>15</v>
      </c>
      <c r="K145" s="61">
        <f t="shared" si="2"/>
        <v>13410440</v>
      </c>
      <c r="L145" s="61">
        <v>0</v>
      </c>
      <c r="M145" s="61">
        <v>0</v>
      </c>
      <c r="N145" s="61">
        <v>0</v>
      </c>
      <c r="O145" s="61">
        <v>13410440</v>
      </c>
      <c r="P145" s="61">
        <v>0</v>
      </c>
    </row>
    <row r="146" spans="1:16" s="17" customFormat="1" ht="37.5" customHeight="1" x14ac:dyDescent="0.25">
      <c r="A146" s="16">
        <v>138</v>
      </c>
      <c r="B146" s="15" t="s">
        <v>224</v>
      </c>
      <c r="C146" s="14" t="s">
        <v>121</v>
      </c>
      <c r="D146" s="14" t="s">
        <v>300</v>
      </c>
      <c r="E146" s="14">
        <v>46.68</v>
      </c>
      <c r="F146" s="14" t="s">
        <v>14</v>
      </c>
      <c r="G146" s="11">
        <v>9180</v>
      </c>
      <c r="H146" s="10">
        <v>1900</v>
      </c>
      <c r="I146" s="11">
        <v>528</v>
      </c>
      <c r="J146" s="8" t="s">
        <v>15</v>
      </c>
      <c r="K146" s="61">
        <f t="shared" si="2"/>
        <v>13076738.42</v>
      </c>
      <c r="L146" s="61">
        <v>0</v>
      </c>
      <c r="M146" s="61">
        <v>3429680</v>
      </c>
      <c r="N146" s="61">
        <v>9647058.4199999999</v>
      </c>
      <c r="O146" s="61">
        <v>0</v>
      </c>
      <c r="P146" s="61">
        <v>0</v>
      </c>
    </row>
    <row r="147" spans="1:16" s="17" customFormat="1" ht="44.25" customHeight="1" x14ac:dyDescent="0.25">
      <c r="A147" s="16">
        <v>139</v>
      </c>
      <c r="B147" s="15" t="s">
        <v>224</v>
      </c>
      <c r="C147" s="14" t="s">
        <v>121</v>
      </c>
      <c r="D147" s="14" t="s">
        <v>301</v>
      </c>
      <c r="E147" s="14">
        <v>61.6</v>
      </c>
      <c r="F147" s="14" t="s">
        <v>14</v>
      </c>
      <c r="G147" s="11">
        <v>25772</v>
      </c>
      <c r="H147" s="10">
        <v>1900</v>
      </c>
      <c r="I147" s="11">
        <v>528</v>
      </c>
      <c r="J147" s="18" t="s">
        <v>15</v>
      </c>
      <c r="K147" s="61">
        <f t="shared" si="2"/>
        <v>13837359.039999999</v>
      </c>
      <c r="L147" s="61">
        <v>0</v>
      </c>
      <c r="M147" s="61">
        <v>1352050</v>
      </c>
      <c r="N147" s="61">
        <v>12485309.039999999</v>
      </c>
      <c r="O147" s="61">
        <v>0</v>
      </c>
      <c r="P147" s="73">
        <v>0</v>
      </c>
    </row>
    <row r="148" spans="1:16" s="60" customFormat="1" ht="37.5" customHeight="1" x14ac:dyDescent="0.25">
      <c r="A148" s="16">
        <v>140</v>
      </c>
      <c r="B148" s="15" t="s">
        <v>225</v>
      </c>
      <c r="C148" s="14" t="s">
        <v>303</v>
      </c>
      <c r="D148" s="14" t="s">
        <v>302</v>
      </c>
      <c r="E148" s="14">
        <v>59</v>
      </c>
      <c r="F148" s="14" t="s">
        <v>14</v>
      </c>
      <c r="G148" s="11">
        <v>71905</v>
      </c>
      <c r="H148" s="10">
        <v>1147.2</v>
      </c>
      <c r="I148" s="11">
        <v>150</v>
      </c>
      <c r="J148" s="8" t="s">
        <v>15</v>
      </c>
      <c r="K148" s="61">
        <f t="shared" si="2"/>
        <v>3282000</v>
      </c>
      <c r="L148" s="61">
        <v>0</v>
      </c>
      <c r="M148" s="61">
        <v>3282000</v>
      </c>
      <c r="N148" s="61">
        <v>0</v>
      </c>
      <c r="O148" s="74">
        <v>0</v>
      </c>
      <c r="P148" s="68">
        <v>0</v>
      </c>
    </row>
    <row r="149" spans="1:16" s="17" customFormat="1" ht="36" customHeight="1" x14ac:dyDescent="0.25">
      <c r="A149" s="16">
        <v>141</v>
      </c>
      <c r="B149" s="22" t="s">
        <v>225</v>
      </c>
      <c r="C149" s="23" t="s">
        <v>303</v>
      </c>
      <c r="D149" s="23" t="s">
        <v>226</v>
      </c>
      <c r="E149" s="23">
        <v>55.76</v>
      </c>
      <c r="F149" s="23" t="s">
        <v>14</v>
      </c>
      <c r="G149" s="24">
        <v>6412</v>
      </c>
      <c r="H149" s="21">
        <v>3185.2</v>
      </c>
      <c r="I149" s="24">
        <v>750</v>
      </c>
      <c r="J149" s="18" t="s">
        <v>15</v>
      </c>
      <c r="K149" s="61">
        <f t="shared" si="2"/>
        <v>28087200</v>
      </c>
      <c r="L149" s="73">
        <v>0</v>
      </c>
      <c r="M149" s="73">
        <v>0</v>
      </c>
      <c r="N149" s="73">
        <v>28087200</v>
      </c>
      <c r="O149" s="73">
        <v>0</v>
      </c>
      <c r="P149" s="75">
        <v>0</v>
      </c>
    </row>
    <row r="150" spans="1:16" s="17" customFormat="1" ht="34.5" customHeight="1" x14ac:dyDescent="0.25">
      <c r="A150" s="16">
        <v>142</v>
      </c>
      <c r="B150" s="15" t="s">
        <v>185</v>
      </c>
      <c r="C150" s="14" t="s">
        <v>185</v>
      </c>
      <c r="D150" s="14" t="s">
        <v>331</v>
      </c>
      <c r="E150" s="14">
        <v>45</v>
      </c>
      <c r="F150" s="14" t="s">
        <v>14</v>
      </c>
      <c r="G150" s="5">
        <v>60259</v>
      </c>
      <c r="H150" s="9">
        <v>3263.6</v>
      </c>
      <c r="I150" s="5">
        <v>750</v>
      </c>
      <c r="J150" s="8" t="s">
        <v>15</v>
      </c>
      <c r="K150" s="61">
        <f t="shared" si="2"/>
        <v>9503600</v>
      </c>
      <c r="L150" s="61">
        <v>0</v>
      </c>
      <c r="M150" s="61">
        <v>0</v>
      </c>
      <c r="N150" s="61">
        <v>9503600</v>
      </c>
      <c r="O150" s="61">
        <v>0</v>
      </c>
      <c r="P150" s="61">
        <v>0</v>
      </c>
    </row>
    <row r="151" spans="1:16" s="17" customFormat="1" ht="37.5" customHeight="1" x14ac:dyDescent="0.25">
      <c r="A151" s="16">
        <v>143</v>
      </c>
      <c r="B151" s="15" t="s">
        <v>215</v>
      </c>
      <c r="C151" s="14" t="s">
        <v>332</v>
      </c>
      <c r="D151" s="14" t="s">
        <v>333</v>
      </c>
      <c r="E151" s="49">
        <v>46</v>
      </c>
      <c r="F151" s="49" t="s">
        <v>14</v>
      </c>
      <c r="G151" s="59">
        <v>100183</v>
      </c>
      <c r="H151" s="50">
        <v>114</v>
      </c>
      <c r="I151" s="59">
        <v>320</v>
      </c>
      <c r="J151" s="8" t="s">
        <v>15</v>
      </c>
      <c r="K151" s="61">
        <f t="shared" si="2"/>
        <v>3689300</v>
      </c>
      <c r="L151" s="61">
        <v>0</v>
      </c>
      <c r="M151" s="61">
        <v>0</v>
      </c>
      <c r="N151" s="61">
        <v>3689300</v>
      </c>
      <c r="O151" s="61">
        <v>0</v>
      </c>
      <c r="P151" s="61">
        <v>0</v>
      </c>
    </row>
    <row r="152" spans="1:16" s="17" customFormat="1" ht="38.25" x14ac:dyDescent="0.25">
      <c r="A152" s="16">
        <v>144</v>
      </c>
      <c r="B152" s="15" t="s">
        <v>188</v>
      </c>
      <c r="C152" s="14" t="s">
        <v>188</v>
      </c>
      <c r="D152" s="14" t="s">
        <v>189</v>
      </c>
      <c r="E152" s="14">
        <v>41</v>
      </c>
      <c r="F152" s="14" t="s">
        <v>14</v>
      </c>
      <c r="G152" s="5">
        <v>7696</v>
      </c>
      <c r="H152" s="9">
        <v>1911.3</v>
      </c>
      <c r="I152" s="5">
        <v>440</v>
      </c>
      <c r="J152" s="8" t="s">
        <v>15</v>
      </c>
      <c r="K152" s="61">
        <f t="shared" si="2"/>
        <v>22020200</v>
      </c>
      <c r="L152" s="61">
        <v>0</v>
      </c>
      <c r="M152" s="61">
        <v>0</v>
      </c>
      <c r="N152" s="61">
        <v>22020200</v>
      </c>
      <c r="O152" s="61">
        <v>0</v>
      </c>
      <c r="P152" s="61">
        <v>0</v>
      </c>
    </row>
    <row r="153" spans="1:16" s="17" customFormat="1" ht="33.75" customHeight="1" x14ac:dyDescent="0.25">
      <c r="A153" s="16">
        <v>145</v>
      </c>
      <c r="B153" s="15" t="s">
        <v>215</v>
      </c>
      <c r="C153" s="14" t="s">
        <v>121</v>
      </c>
      <c r="D153" s="14" t="s">
        <v>334</v>
      </c>
      <c r="E153" s="14">
        <v>45</v>
      </c>
      <c r="F153" s="14" t="s">
        <v>214</v>
      </c>
      <c r="G153" s="11">
        <v>14439</v>
      </c>
      <c r="H153" s="10">
        <v>1994.4</v>
      </c>
      <c r="I153" s="11">
        <v>320</v>
      </c>
      <c r="J153" s="8" t="s">
        <v>15</v>
      </c>
      <c r="K153" s="61">
        <f t="shared" si="2"/>
        <v>16581100</v>
      </c>
      <c r="L153" s="61">
        <v>0</v>
      </c>
      <c r="M153" s="61">
        <v>0</v>
      </c>
      <c r="N153" s="61">
        <v>16581100</v>
      </c>
      <c r="O153" s="61">
        <v>0</v>
      </c>
      <c r="P153" s="61">
        <v>0</v>
      </c>
    </row>
    <row r="154" spans="1:16" s="17" customFormat="1" ht="39" customHeight="1" x14ac:dyDescent="0.25">
      <c r="A154" s="16">
        <v>146</v>
      </c>
      <c r="B154" s="15" t="s">
        <v>225</v>
      </c>
      <c r="C154" s="14" t="s">
        <v>303</v>
      </c>
      <c r="D154" s="14" t="s">
        <v>335</v>
      </c>
      <c r="E154" s="14">
        <v>59</v>
      </c>
      <c r="F154" s="14" t="s">
        <v>14</v>
      </c>
      <c r="G154" s="11">
        <v>71905</v>
      </c>
      <c r="H154" s="10">
        <v>1147.2</v>
      </c>
      <c r="I154" s="11">
        <v>150</v>
      </c>
      <c r="J154" s="8" t="s">
        <v>15</v>
      </c>
      <c r="K154" s="61">
        <f t="shared" si="2"/>
        <v>17158400</v>
      </c>
      <c r="L154" s="61">
        <v>0</v>
      </c>
      <c r="M154" s="61">
        <v>0</v>
      </c>
      <c r="N154" s="61">
        <v>17158400</v>
      </c>
      <c r="O154" s="74">
        <v>0</v>
      </c>
      <c r="P154" s="68">
        <v>0</v>
      </c>
    </row>
    <row r="155" spans="1:16" s="17" customFormat="1" ht="39" customHeight="1" x14ac:dyDescent="0.25">
      <c r="A155" s="16">
        <v>147</v>
      </c>
      <c r="B155" s="15" t="s">
        <v>49</v>
      </c>
      <c r="C155" s="14" t="s">
        <v>50</v>
      </c>
      <c r="D155" s="14" t="s">
        <v>336</v>
      </c>
      <c r="E155" s="14">
        <v>51</v>
      </c>
      <c r="F155" s="14" t="s">
        <v>14</v>
      </c>
      <c r="G155" s="5">
        <v>15897</v>
      </c>
      <c r="H155" s="9">
        <v>5395.1</v>
      </c>
      <c r="I155" s="5">
        <v>420</v>
      </c>
      <c r="J155" s="8" t="s">
        <v>15</v>
      </c>
      <c r="K155" s="61">
        <f t="shared" si="2"/>
        <v>74443400</v>
      </c>
      <c r="L155" s="61">
        <v>0</v>
      </c>
      <c r="M155" s="61">
        <v>0</v>
      </c>
      <c r="N155" s="61">
        <v>74443400</v>
      </c>
      <c r="O155" s="61">
        <v>0</v>
      </c>
      <c r="P155" s="61">
        <v>0</v>
      </c>
    </row>
    <row r="156" spans="1:16" s="17" customFormat="1" ht="39" customHeight="1" x14ac:dyDescent="0.25">
      <c r="A156" s="16">
        <v>148</v>
      </c>
      <c r="B156" s="15" t="s">
        <v>338</v>
      </c>
      <c r="C156" s="15" t="s">
        <v>338</v>
      </c>
      <c r="D156" s="14" t="s">
        <v>339</v>
      </c>
      <c r="E156" s="14">
        <v>68</v>
      </c>
      <c r="F156" s="14" t="s">
        <v>340</v>
      </c>
      <c r="G156" s="11">
        <v>71449</v>
      </c>
      <c r="H156" s="10">
        <v>5835.2</v>
      </c>
      <c r="I156" s="11">
        <v>730</v>
      </c>
      <c r="J156" s="8" t="s">
        <v>15</v>
      </c>
      <c r="K156" s="61">
        <f t="shared" si="2"/>
        <v>1923042</v>
      </c>
      <c r="L156" s="61">
        <v>0</v>
      </c>
      <c r="M156" s="61">
        <v>1923042</v>
      </c>
      <c r="N156" s="61">
        <v>0</v>
      </c>
      <c r="O156" s="74">
        <v>0</v>
      </c>
      <c r="P156" s="68">
        <v>0</v>
      </c>
    </row>
    <row r="157" spans="1:16" s="17" customFormat="1" ht="15.75" x14ac:dyDescent="0.25">
      <c r="A157" s="25"/>
      <c r="B157" s="26" t="s">
        <v>227</v>
      </c>
      <c r="C157" s="43"/>
      <c r="D157" s="43"/>
      <c r="E157" s="43"/>
      <c r="F157" s="43"/>
      <c r="G157" s="27"/>
      <c r="H157" s="45">
        <f>SUM(H9:H155)</f>
        <v>433000.53999999986</v>
      </c>
      <c r="I157" s="27"/>
      <c r="J157" s="43"/>
      <c r="K157" s="45">
        <f>SUM(K9:K156)</f>
        <v>5861347155.2900009</v>
      </c>
      <c r="L157" s="45">
        <f t="shared" ref="L157:P157" si="3">SUM(L9:L155)</f>
        <v>1263514372.8400002</v>
      </c>
      <c r="M157" s="45">
        <f>SUM(M9:M156)</f>
        <v>1420342546.6599998</v>
      </c>
      <c r="N157" s="45">
        <f t="shared" si="3"/>
        <v>1797242830</v>
      </c>
      <c r="O157" s="45">
        <f t="shared" si="3"/>
        <v>1181467227</v>
      </c>
      <c r="P157" s="45">
        <f t="shared" si="3"/>
        <v>198780178.78999999</v>
      </c>
    </row>
    <row r="158" spans="1:16" s="17" customFormat="1" ht="15.75" x14ac:dyDescent="0.25">
      <c r="A158" s="37"/>
      <c r="B158" s="38"/>
      <c r="C158" s="39"/>
      <c r="D158" s="39"/>
      <c r="E158" s="39"/>
      <c r="F158" s="39"/>
      <c r="G158" s="40"/>
      <c r="H158" s="41"/>
      <c r="I158" s="40"/>
      <c r="J158" s="39"/>
      <c r="K158" s="41"/>
      <c r="L158" s="41"/>
      <c r="M158" s="41"/>
      <c r="N158" s="41"/>
      <c r="O158" s="41"/>
      <c r="P158" s="41"/>
    </row>
    <row r="159" spans="1:16" s="17" customFormat="1" ht="15.75" x14ac:dyDescent="0.25">
      <c r="A159" s="37"/>
      <c r="B159" s="38"/>
      <c r="C159" s="39"/>
      <c r="D159" s="39"/>
      <c r="E159" s="39"/>
      <c r="F159" s="39"/>
      <c r="G159" s="40"/>
      <c r="H159" s="41"/>
      <c r="I159" s="40"/>
      <c r="J159" s="39"/>
      <c r="K159" s="41"/>
      <c r="L159" s="41"/>
      <c r="M159" s="41"/>
      <c r="N159" s="41"/>
      <c r="O159" s="41"/>
      <c r="P159" s="41"/>
    </row>
    <row r="160" spans="1:16" s="17" customFormat="1" ht="15.75" x14ac:dyDescent="0.25">
      <c r="A160" s="37"/>
      <c r="B160" s="38"/>
      <c r="C160" s="39"/>
      <c r="D160" s="39"/>
      <c r="E160" s="39"/>
      <c r="F160" s="39"/>
      <c r="G160" s="40"/>
      <c r="H160" s="41"/>
      <c r="I160" s="40"/>
      <c r="J160" s="39"/>
      <c r="K160" s="41"/>
      <c r="L160" s="41"/>
      <c r="M160" s="41"/>
      <c r="N160" s="41"/>
      <c r="O160" s="41"/>
    </row>
    <row r="161" spans="1:16" s="53" customFormat="1" ht="24" customHeight="1" x14ac:dyDescent="0.25">
      <c r="A161" s="77"/>
      <c r="B161" s="77"/>
      <c r="C161" s="57"/>
      <c r="D161" s="77"/>
      <c r="E161" s="77"/>
      <c r="F161" s="77"/>
      <c r="G161" s="57"/>
      <c r="H161" s="77"/>
      <c r="I161" s="77"/>
      <c r="J161" s="77"/>
      <c r="K161" s="57"/>
      <c r="L161" s="57"/>
      <c r="M161" s="41" t="s">
        <v>341</v>
      </c>
      <c r="N161" s="57"/>
      <c r="O161" s="57"/>
      <c r="P161" s="57"/>
    </row>
    <row r="162" spans="1:16" s="53" customFormat="1" ht="15.75" x14ac:dyDescent="0.25">
      <c r="A162" s="84" t="s">
        <v>342</v>
      </c>
      <c r="B162" s="84" t="s">
        <v>343</v>
      </c>
      <c r="C162" s="86" t="s">
        <v>344</v>
      </c>
      <c r="D162" s="84" t="s">
        <v>3</v>
      </c>
      <c r="E162" s="84" t="s">
        <v>345</v>
      </c>
      <c r="F162" s="84" t="s">
        <v>346</v>
      </c>
      <c r="G162" s="86" t="s">
        <v>347</v>
      </c>
      <c r="H162" s="84" t="s">
        <v>348</v>
      </c>
      <c r="I162" s="84" t="s">
        <v>7</v>
      </c>
      <c r="J162" s="84" t="s">
        <v>349</v>
      </c>
      <c r="K162" s="88" t="s">
        <v>350</v>
      </c>
      <c r="L162" s="98" t="s">
        <v>351</v>
      </c>
      <c r="M162" s="84" t="s">
        <v>352</v>
      </c>
      <c r="N162" s="57"/>
      <c r="O162" s="57"/>
      <c r="P162" s="57"/>
    </row>
    <row r="163" spans="1:16" s="17" customFormat="1" ht="92.25" customHeight="1" x14ac:dyDescent="0.25">
      <c r="A163" s="84"/>
      <c r="B163" s="84"/>
      <c r="C163" s="87"/>
      <c r="D163" s="84"/>
      <c r="E163" s="84"/>
      <c r="F163" s="84"/>
      <c r="G163" s="87"/>
      <c r="H163" s="84"/>
      <c r="I163" s="84"/>
      <c r="J163" s="84"/>
      <c r="K163" s="89"/>
      <c r="L163" s="99"/>
      <c r="M163" s="84"/>
      <c r="N163" s="55"/>
      <c r="O163" s="54"/>
      <c r="P163" s="54"/>
    </row>
    <row r="164" spans="1:16" s="17" customFormat="1" ht="73.5" customHeight="1" x14ac:dyDescent="0.25">
      <c r="A164" s="16">
        <v>1</v>
      </c>
      <c r="B164" s="15" t="s">
        <v>70</v>
      </c>
      <c r="C164" s="14" t="s">
        <v>70</v>
      </c>
      <c r="D164" s="14" t="s">
        <v>71</v>
      </c>
      <c r="E164" s="14">
        <v>64.989999999999995</v>
      </c>
      <c r="F164" s="14" t="s">
        <v>14</v>
      </c>
      <c r="G164" s="5">
        <v>73241</v>
      </c>
      <c r="H164" s="9">
        <v>3233.5</v>
      </c>
      <c r="I164" s="8">
        <v>440</v>
      </c>
      <c r="J164" s="19" t="s">
        <v>15</v>
      </c>
      <c r="K164" s="78">
        <v>410310.86</v>
      </c>
      <c r="L164" s="78">
        <v>198508.39</v>
      </c>
      <c r="M164" s="78">
        <v>211802.46599999999</v>
      </c>
      <c r="N164" s="55"/>
      <c r="O164" s="54"/>
      <c r="P164" s="54"/>
    </row>
    <row r="165" spans="1:16" s="17" customFormat="1" ht="60" customHeight="1" x14ac:dyDescent="0.25">
      <c r="A165" s="16">
        <v>2</v>
      </c>
      <c r="B165" s="15" t="s">
        <v>124</v>
      </c>
      <c r="C165" s="14" t="s">
        <v>124</v>
      </c>
      <c r="D165" s="14" t="s">
        <v>125</v>
      </c>
      <c r="E165" s="14">
        <v>66</v>
      </c>
      <c r="F165" s="14" t="s">
        <v>14</v>
      </c>
      <c r="G165" s="5">
        <v>107514</v>
      </c>
      <c r="H165" s="9">
        <v>7866.9</v>
      </c>
      <c r="I165" s="8">
        <v>2000</v>
      </c>
      <c r="J165" s="19" t="s">
        <v>15</v>
      </c>
      <c r="K165" s="78">
        <v>10381686.720000001</v>
      </c>
      <c r="L165" s="78">
        <v>5022660.0350000001</v>
      </c>
      <c r="M165" s="78">
        <v>5359026.6849999996</v>
      </c>
      <c r="N165" s="56"/>
      <c r="O165" s="41"/>
      <c r="P165" s="41"/>
    </row>
    <row r="166" spans="1:16" s="17" customFormat="1" ht="49.5" customHeight="1" x14ac:dyDescent="0.25">
      <c r="A166" s="16">
        <v>3</v>
      </c>
      <c r="B166" s="15" t="s">
        <v>157</v>
      </c>
      <c r="C166" s="14" t="s">
        <v>158</v>
      </c>
      <c r="D166" s="14" t="s">
        <v>159</v>
      </c>
      <c r="E166" s="14">
        <v>79</v>
      </c>
      <c r="F166" s="14" t="s">
        <v>14</v>
      </c>
      <c r="G166" s="5">
        <v>20228</v>
      </c>
      <c r="H166" s="9">
        <v>1494.1</v>
      </c>
      <c r="I166" s="8">
        <v>300</v>
      </c>
      <c r="J166" s="19" t="s">
        <v>15</v>
      </c>
      <c r="K166" s="78">
        <v>990</v>
      </c>
      <c r="L166" s="78">
        <v>478.96199999999999</v>
      </c>
      <c r="M166" s="78">
        <v>511.03800000000001</v>
      </c>
      <c r="N166" s="56"/>
      <c r="O166" s="41"/>
      <c r="P166" s="41"/>
    </row>
    <row r="167" spans="1:16" s="17" customFormat="1" ht="57" customHeight="1" x14ac:dyDescent="0.25">
      <c r="A167" s="16">
        <v>4</v>
      </c>
      <c r="B167" s="15" t="s">
        <v>191</v>
      </c>
      <c r="C167" s="14" t="s">
        <v>191</v>
      </c>
      <c r="D167" s="14" t="s">
        <v>193</v>
      </c>
      <c r="E167" s="14">
        <v>60</v>
      </c>
      <c r="F167" s="14" t="s">
        <v>14</v>
      </c>
      <c r="G167" s="5">
        <v>11000</v>
      </c>
      <c r="H167" s="9">
        <v>1489.7</v>
      </c>
      <c r="I167" s="8">
        <v>250</v>
      </c>
      <c r="J167" s="19" t="s">
        <v>15</v>
      </c>
      <c r="K167" s="78">
        <v>11651106.09</v>
      </c>
      <c r="L167" s="78">
        <v>5636805.1260000002</v>
      </c>
      <c r="M167" s="78">
        <v>6014300.9639999997</v>
      </c>
      <c r="N167" s="56"/>
      <c r="O167" s="41"/>
      <c r="P167" s="41"/>
    </row>
    <row r="168" spans="1:16" s="17" customFormat="1" ht="38.25" x14ac:dyDescent="0.25">
      <c r="A168" s="16">
        <v>5</v>
      </c>
      <c r="B168" s="15" t="s">
        <v>191</v>
      </c>
      <c r="C168" s="14" t="s">
        <v>191</v>
      </c>
      <c r="D168" s="14" t="s">
        <v>192</v>
      </c>
      <c r="E168" s="14">
        <v>60</v>
      </c>
      <c r="F168" s="14" t="s">
        <v>14</v>
      </c>
      <c r="G168" s="5">
        <v>11000</v>
      </c>
      <c r="H168" s="9">
        <v>777.1</v>
      </c>
      <c r="I168" s="8">
        <v>250</v>
      </c>
      <c r="J168" s="19" t="s">
        <v>15</v>
      </c>
      <c r="K168" s="78">
        <v>330000</v>
      </c>
      <c r="L168" s="78">
        <v>159654</v>
      </c>
      <c r="M168" s="78">
        <v>170346</v>
      </c>
      <c r="N168" s="56"/>
      <c r="O168" s="41"/>
      <c r="P168" s="41"/>
    </row>
    <row r="169" spans="1:16" s="17" customFormat="1" ht="58.5" customHeight="1" x14ac:dyDescent="0.25">
      <c r="A169" s="16">
        <v>6</v>
      </c>
      <c r="B169" s="15" t="s">
        <v>20</v>
      </c>
      <c r="C169" s="14" t="s">
        <v>20</v>
      </c>
      <c r="D169" s="14" t="s">
        <v>22</v>
      </c>
      <c r="E169" s="14">
        <v>42</v>
      </c>
      <c r="F169" s="14" t="s">
        <v>14</v>
      </c>
      <c r="G169" s="5">
        <v>76386</v>
      </c>
      <c r="H169" s="9">
        <v>4073.7</v>
      </c>
      <c r="I169" s="8">
        <v>1000</v>
      </c>
      <c r="J169" s="19" t="s">
        <v>15</v>
      </c>
      <c r="K169" s="78">
        <v>271886.89</v>
      </c>
      <c r="L169" s="78">
        <v>131538.87700000001</v>
      </c>
      <c r="M169" s="78">
        <v>140348.01259999999</v>
      </c>
      <c r="N169" s="56"/>
      <c r="O169" s="41"/>
      <c r="P169" s="41"/>
    </row>
    <row r="170" spans="1:16" s="17" customFormat="1" ht="54.75" customHeight="1" x14ac:dyDescent="0.25">
      <c r="A170" s="16">
        <v>7</v>
      </c>
      <c r="B170" s="15" t="s">
        <v>34</v>
      </c>
      <c r="C170" s="14" t="s">
        <v>35</v>
      </c>
      <c r="D170" s="14" t="s">
        <v>36</v>
      </c>
      <c r="E170" s="14">
        <v>46</v>
      </c>
      <c r="F170" s="14" t="s">
        <v>14</v>
      </c>
      <c r="G170" s="5">
        <v>6152</v>
      </c>
      <c r="H170" s="9">
        <v>5345.9</v>
      </c>
      <c r="I170" s="8">
        <v>420</v>
      </c>
      <c r="J170" s="19" t="s">
        <v>15</v>
      </c>
      <c r="K170" s="78">
        <v>206443.8</v>
      </c>
      <c r="L170" s="78">
        <v>99877.51</v>
      </c>
      <c r="M170" s="78">
        <v>106566.28956</v>
      </c>
      <c r="N170" s="56"/>
      <c r="O170" s="41"/>
      <c r="P170" s="41"/>
    </row>
    <row r="171" spans="1:16" s="17" customFormat="1" ht="63.75" x14ac:dyDescent="0.25">
      <c r="A171" s="16">
        <v>8</v>
      </c>
      <c r="B171" s="15" t="s">
        <v>39</v>
      </c>
      <c r="C171" s="14" t="s">
        <v>40</v>
      </c>
      <c r="D171" s="14" t="s">
        <v>241</v>
      </c>
      <c r="E171" s="14">
        <v>40</v>
      </c>
      <c r="F171" s="14" t="s">
        <v>14</v>
      </c>
      <c r="G171" s="5">
        <v>11200</v>
      </c>
      <c r="H171" s="9">
        <v>5370.3</v>
      </c>
      <c r="I171" s="8">
        <v>420</v>
      </c>
      <c r="J171" s="19" t="s">
        <v>15</v>
      </c>
      <c r="K171" s="78">
        <v>68440.42</v>
      </c>
      <c r="L171" s="78">
        <v>33111.47</v>
      </c>
      <c r="M171" s="78">
        <v>35328.949999999997</v>
      </c>
      <c r="N171" s="56"/>
      <c r="O171" s="41"/>
      <c r="P171" s="41"/>
    </row>
    <row r="172" spans="1:16" s="17" customFormat="1" ht="66" customHeight="1" x14ac:dyDescent="0.25">
      <c r="A172" s="16">
        <v>9</v>
      </c>
      <c r="B172" s="15" t="s">
        <v>113</v>
      </c>
      <c r="C172" s="14" t="s">
        <v>116</v>
      </c>
      <c r="D172" s="14" t="s">
        <v>117</v>
      </c>
      <c r="E172" s="14">
        <v>53.07</v>
      </c>
      <c r="F172" s="14" t="s">
        <v>14</v>
      </c>
      <c r="G172" s="5">
        <v>67741</v>
      </c>
      <c r="H172" s="9">
        <v>3052.6</v>
      </c>
      <c r="I172" s="8">
        <v>250</v>
      </c>
      <c r="J172" s="19" t="s">
        <v>15</v>
      </c>
      <c r="K172" s="78">
        <v>128136.44</v>
      </c>
      <c r="L172" s="78">
        <v>61992.409672000002</v>
      </c>
      <c r="M172" s="78">
        <v>66144.030327999993</v>
      </c>
      <c r="N172" s="56"/>
      <c r="O172" s="41"/>
      <c r="P172" s="41"/>
    </row>
    <row r="173" spans="1:16" s="17" customFormat="1" ht="58.5" customHeight="1" x14ac:dyDescent="0.25">
      <c r="A173" s="16">
        <v>10</v>
      </c>
      <c r="B173" s="15" t="s">
        <v>186</v>
      </c>
      <c r="C173" s="14" t="s">
        <v>187</v>
      </c>
      <c r="D173" s="14" t="s">
        <v>294</v>
      </c>
      <c r="E173" s="14">
        <v>47.88</v>
      </c>
      <c r="F173" s="14" t="s">
        <v>14</v>
      </c>
      <c r="G173" s="5">
        <v>50000</v>
      </c>
      <c r="H173" s="9">
        <v>3221</v>
      </c>
      <c r="I173" s="8">
        <v>750</v>
      </c>
      <c r="J173" s="19" t="s">
        <v>15</v>
      </c>
      <c r="K173" s="78">
        <v>9599.25</v>
      </c>
      <c r="L173" s="78">
        <v>4644.11715</v>
      </c>
      <c r="M173" s="78">
        <v>4955.13285</v>
      </c>
      <c r="N173" s="56"/>
      <c r="O173" s="41"/>
      <c r="P173" s="41"/>
    </row>
    <row r="174" spans="1:16" s="17" customFormat="1" ht="45" customHeight="1" x14ac:dyDescent="0.25">
      <c r="A174" s="16">
        <v>11</v>
      </c>
      <c r="B174" s="15" t="s">
        <v>198</v>
      </c>
      <c r="C174" s="14" t="s">
        <v>198</v>
      </c>
      <c r="D174" s="14" t="s">
        <v>206</v>
      </c>
      <c r="E174" s="14">
        <v>78.63</v>
      </c>
      <c r="F174" s="14" t="s">
        <v>14</v>
      </c>
      <c r="G174" s="5">
        <v>52861</v>
      </c>
      <c r="H174" s="9">
        <v>1957.1</v>
      </c>
      <c r="I174" s="8">
        <v>460</v>
      </c>
      <c r="J174" s="19" t="s">
        <v>15</v>
      </c>
      <c r="K174" s="79">
        <v>8045491.3099999996</v>
      </c>
      <c r="L174" s="79">
        <v>3892408.6957700001</v>
      </c>
      <c r="M174" s="78">
        <v>4153082.6142299999</v>
      </c>
      <c r="N174" s="56"/>
      <c r="O174" s="41"/>
      <c r="P174" s="41"/>
    </row>
    <row r="175" spans="1:16" s="17" customFormat="1" ht="38.25" x14ac:dyDescent="0.25">
      <c r="A175" s="80">
        <v>12</v>
      </c>
      <c r="B175" s="15" t="s">
        <v>63</v>
      </c>
      <c r="C175" s="14" t="s">
        <v>66</v>
      </c>
      <c r="D175" s="14" t="s">
        <v>67</v>
      </c>
      <c r="E175" s="14">
        <v>46.97</v>
      </c>
      <c r="F175" s="14" t="s">
        <v>14</v>
      </c>
      <c r="G175" s="5">
        <v>34943</v>
      </c>
      <c r="H175" s="9">
        <v>3205.8</v>
      </c>
      <c r="I175" s="8">
        <v>750</v>
      </c>
      <c r="J175" s="19" t="s">
        <v>15</v>
      </c>
      <c r="K175" s="78">
        <v>2290108.2200000002</v>
      </c>
      <c r="L175" s="78">
        <v>1107954.3568299999</v>
      </c>
      <c r="M175" s="78">
        <v>1182153.86317</v>
      </c>
      <c r="N175" s="56"/>
      <c r="O175" s="41"/>
      <c r="P175" s="41"/>
    </row>
    <row r="176" spans="1:16" s="17" customFormat="1" ht="45.75" customHeight="1" x14ac:dyDescent="0.25">
      <c r="A176" s="25"/>
      <c r="B176" s="26" t="s">
        <v>227</v>
      </c>
      <c r="C176" s="76"/>
      <c r="D176" s="76"/>
      <c r="E176" s="76"/>
      <c r="F176" s="76"/>
      <c r="G176" s="27"/>
      <c r="H176" s="45">
        <f>SUM(H164:H175)</f>
        <v>41087.700000000004</v>
      </c>
      <c r="I176" s="81"/>
      <c r="J176" s="19" t="s">
        <v>15</v>
      </c>
      <c r="K176" s="45">
        <f>SUM(K164:K175)</f>
        <v>33794200.000000007</v>
      </c>
      <c r="L176" s="45">
        <f>SUM(L164:L175)</f>
        <v>16349633.949422002</v>
      </c>
      <c r="M176" s="45">
        <f>SUM(M164:M175)</f>
        <v>17444566.045737997</v>
      </c>
      <c r="N176" s="56"/>
      <c r="O176" s="41"/>
      <c r="P176" s="41"/>
    </row>
    <row r="177" spans="1:16" s="17" customFormat="1" ht="15.75" x14ac:dyDescent="0.25">
      <c r="A177" s="37"/>
      <c r="B177" s="38"/>
      <c r="C177" s="39"/>
      <c r="D177" s="39"/>
      <c r="E177" s="39"/>
      <c r="F177" s="39"/>
      <c r="G177" s="40"/>
      <c r="H177" s="41"/>
      <c r="I177" s="40"/>
      <c r="J177" s="39"/>
      <c r="K177" s="41"/>
      <c r="L177" s="41"/>
      <c r="M177" s="41"/>
      <c r="N177" s="56"/>
      <c r="O177" s="41"/>
      <c r="P177" s="41"/>
    </row>
    <row r="178" spans="1:16" s="17" customFormat="1" ht="15.75" x14ac:dyDescent="0.25">
      <c r="A178" s="1"/>
      <c r="B178" s="85"/>
      <c r="C178" s="85"/>
      <c r="D178" s="85"/>
      <c r="E178" s="1"/>
      <c r="F178" s="1"/>
      <c r="G178" s="1"/>
      <c r="H178" s="1"/>
      <c r="I178" s="1"/>
      <c r="J178" s="1"/>
      <c r="K178" s="13"/>
      <c r="L178" s="13"/>
      <c r="M178" s="13"/>
      <c r="N178" s="41"/>
      <c r="O178" s="41"/>
      <c r="P178" s="41"/>
    </row>
    <row r="179" spans="1:16" ht="15.75" x14ac:dyDescent="0.25">
      <c r="A179" s="1"/>
      <c r="B179" s="2" t="s">
        <v>228</v>
      </c>
      <c r="C179" s="1"/>
      <c r="D179" s="1"/>
      <c r="E179" s="1"/>
      <c r="F179" s="1"/>
      <c r="G179" s="1"/>
      <c r="H179" s="1"/>
      <c r="I179" s="1"/>
      <c r="J179" s="1"/>
      <c r="K179" s="13"/>
      <c r="L179" s="13"/>
      <c r="M179" s="13"/>
      <c r="N179" s="13"/>
      <c r="O179" s="12"/>
      <c r="P179" s="12"/>
    </row>
    <row r="180" spans="1:16" ht="15.75" x14ac:dyDescent="0.25">
      <c r="N180" s="13"/>
      <c r="O180" s="12"/>
      <c r="P180" s="12"/>
    </row>
    <row r="181" spans="1:16" ht="15.75" x14ac:dyDescent="0.25">
      <c r="A181" s="1"/>
      <c r="B181" s="2" t="s">
        <v>229</v>
      </c>
      <c r="C181" s="1"/>
      <c r="D181" s="1"/>
      <c r="E181" s="1"/>
      <c r="F181" s="1"/>
      <c r="G181" s="1"/>
      <c r="H181" s="1"/>
      <c r="I181" s="1"/>
      <c r="J181" s="1"/>
      <c r="K181" s="6"/>
      <c r="L181" s="6"/>
      <c r="M181" s="13"/>
    </row>
    <row r="182" spans="1:16" ht="15.75" x14ac:dyDescent="0.25">
      <c r="N182" s="1"/>
      <c r="O182" s="1"/>
      <c r="P182" s="1"/>
    </row>
    <row r="183" spans="1:16" ht="15.75" x14ac:dyDescent="0.25">
      <c r="A183" s="2"/>
      <c r="B183" s="2" t="s">
        <v>230</v>
      </c>
      <c r="C183" s="2"/>
      <c r="D183" s="2"/>
      <c r="E183" s="1"/>
      <c r="F183" s="1"/>
      <c r="G183" s="1"/>
      <c r="H183" s="1"/>
      <c r="I183" s="1"/>
      <c r="J183" s="1"/>
      <c r="K183" s="6"/>
      <c r="L183" s="6"/>
      <c r="M183" s="6"/>
    </row>
    <row r="184" spans="1:16" ht="15.75" x14ac:dyDescent="0.25">
      <c r="A184" s="2"/>
      <c r="B184" s="2"/>
      <c r="C184" s="2"/>
      <c r="D184" s="2"/>
      <c r="E184" s="1"/>
      <c r="F184" s="1"/>
      <c r="G184" s="1"/>
      <c r="H184" s="1"/>
      <c r="I184" s="1"/>
      <c r="J184" s="1"/>
      <c r="K184" s="6"/>
      <c r="L184" s="6"/>
      <c r="M184" s="6"/>
      <c r="N184" s="1"/>
      <c r="O184" s="1"/>
      <c r="P184" s="1"/>
    </row>
    <row r="185" spans="1:16" ht="15.75" x14ac:dyDescent="0.25">
      <c r="A185" s="2"/>
      <c r="B185" s="2" t="s">
        <v>231</v>
      </c>
      <c r="C185" s="2"/>
      <c r="D185" s="2"/>
      <c r="E185" s="1"/>
      <c r="F185" s="1"/>
      <c r="G185" s="1"/>
      <c r="H185" s="1"/>
      <c r="I185" s="1"/>
      <c r="J185" s="1"/>
      <c r="K185" s="6"/>
      <c r="L185" s="6"/>
      <c r="M185" s="6"/>
      <c r="N185" s="1"/>
      <c r="O185" s="1"/>
      <c r="P185" s="1"/>
    </row>
    <row r="186" spans="1:16" ht="15.75" x14ac:dyDescent="0.25">
      <c r="N186" s="1"/>
      <c r="O186" s="1"/>
      <c r="P186" s="1"/>
    </row>
  </sheetData>
  <autoFilter ref="A8:P157"/>
  <mergeCells count="28">
    <mergeCell ref="A162:A163"/>
    <mergeCell ref="N2:P2"/>
    <mergeCell ref="I6:I7"/>
    <mergeCell ref="A4:P4"/>
    <mergeCell ref="L6:P6"/>
    <mergeCell ref="A6:A7"/>
    <mergeCell ref="B6:B7"/>
    <mergeCell ref="C6:C7"/>
    <mergeCell ref="D6:D7"/>
    <mergeCell ref="E6:E7"/>
    <mergeCell ref="G6:G7"/>
    <mergeCell ref="J6:J7"/>
    <mergeCell ref="K6:K7"/>
    <mergeCell ref="H6:H7"/>
    <mergeCell ref="F6:F7"/>
    <mergeCell ref="L162:L163"/>
    <mergeCell ref="M162:M163"/>
    <mergeCell ref="B178:D178"/>
    <mergeCell ref="G162:G163"/>
    <mergeCell ref="H162:H163"/>
    <mergeCell ref="I162:I163"/>
    <mergeCell ref="J162:J163"/>
    <mergeCell ref="K162:K163"/>
    <mergeCell ref="B162:B163"/>
    <mergeCell ref="C162:C163"/>
    <mergeCell ref="D162:D163"/>
    <mergeCell ref="E162:E163"/>
    <mergeCell ref="F162:F163"/>
  </mergeCells>
  <pageMargins left="0.7" right="0.7" top="0.75" bottom="0.75" header="0.3" footer="0.3"/>
  <pageSetup paperSize="9" scale="42" fitToHeight="0" orientation="landscape" verticalDpi="4294967295" r:id="rId1"/>
  <ignoredErrors>
    <ignoredError sqref="H157 N157:P157" formulaRange="1"/>
    <ignoredError sqref="L157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Вартаниян Ирина Павловна</dc:creator>
  <cp:lastModifiedBy>Вартаниян Ирина Павловна</cp:lastModifiedBy>
  <cp:lastPrinted>2022-09-27T16:15:23Z</cp:lastPrinted>
  <dcterms:created xsi:type="dcterms:W3CDTF">2021-10-08T12:43:13Z</dcterms:created>
  <dcterms:modified xsi:type="dcterms:W3CDTF">2023-06-06T11:57:47Z</dcterms:modified>
</cp:coreProperties>
</file>